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mc:AlternateContent xmlns:mc="http://schemas.openxmlformats.org/markup-compatibility/2006">
    <mc:Choice Requires="x15">
      <x15ac:absPath xmlns:x15ac="http://schemas.microsoft.com/office/spreadsheetml/2010/11/ac" url="X:\GBW\Pepingen\10583_115000_Pepingen-Bellingen_Bibliotheek\4. AANNEMER _(naam)\2 Lastvoorwaarden\"/>
    </mc:Choice>
  </mc:AlternateContent>
  <xr:revisionPtr revIDLastSave="0" documentId="13_ncr:1_{944785C0-73F2-4F5A-8A8B-A2B3920B5E5C}" xr6:coauthVersionLast="47" xr6:coauthVersionMax="47" xr10:uidLastSave="{00000000-0000-0000-0000-000000000000}"/>
  <workbookProtection lockStructure="1"/>
  <bookViews>
    <workbookView xWindow="-98" yWindow="-98" windowWidth="20715" windowHeight="13276" xr2:uid="{00000000-000D-0000-FFFF-FFFF00000000}"/>
  </bookViews>
  <sheets>
    <sheet name="Overzicht Raming" sheetId="1" r:id="rId1"/>
    <sheet name="Posten" sheetId="2" r:id="rId2"/>
    <sheet name="Legende" sheetId="3" r:id="rId3"/>
    <sheet name="3P"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004" i="2" l="1"/>
  <c r="I1003" i="2"/>
  <c r="I1002" i="2"/>
  <c r="I999" i="2"/>
  <c r="I998" i="2"/>
  <c r="I994" i="2"/>
  <c r="I993" i="2"/>
  <c r="I992" i="2"/>
  <c r="I988" i="2"/>
  <c r="I987" i="2"/>
  <c r="I986" i="2"/>
  <c r="I985" i="2"/>
  <c r="I984" i="2"/>
  <c r="I983" i="2"/>
  <c r="I982" i="2"/>
  <c r="I974" i="2"/>
  <c r="I973" i="2"/>
  <c r="I969" i="2"/>
  <c r="I968" i="2"/>
  <c r="I965" i="2"/>
  <c r="I964" i="2"/>
  <c r="I962" i="2"/>
  <c r="I961" i="2"/>
  <c r="I960" i="2"/>
  <c r="I959" i="2"/>
  <c r="I958" i="2"/>
  <c r="I957" i="2"/>
  <c r="I956" i="2"/>
  <c r="I955" i="2"/>
  <c r="I954" i="2"/>
  <c r="I949" i="2"/>
  <c r="I948" i="2"/>
  <c r="I946" i="2"/>
  <c r="I945" i="2"/>
  <c r="I943" i="2"/>
  <c r="I942" i="2"/>
  <c r="I940" i="2"/>
  <c r="I939" i="2"/>
  <c r="I934" i="2"/>
  <c r="I933" i="2"/>
  <c r="I931" i="2"/>
  <c r="I930" i="2"/>
  <c r="I928" i="2"/>
  <c r="I915" i="2"/>
  <c r="I914" i="2"/>
  <c r="I913" i="2"/>
  <c r="I906" i="2"/>
  <c r="I904" i="2"/>
  <c r="I902" i="2"/>
  <c r="I900" i="2"/>
  <c r="I898" i="2"/>
  <c r="I896" i="2"/>
  <c r="I895" i="2"/>
  <c r="I886" i="2"/>
  <c r="I885" i="2"/>
  <c r="I884" i="2"/>
  <c r="I881" i="2"/>
  <c r="I879" i="2"/>
  <c r="I878" i="2"/>
  <c r="I877" i="2"/>
  <c r="I875" i="2"/>
  <c r="I874" i="2"/>
  <c r="I872" i="2"/>
  <c r="I871" i="2"/>
  <c r="I869" i="2"/>
  <c r="I866" i="2"/>
  <c r="I864" i="2"/>
  <c r="I863" i="2"/>
  <c r="I861" i="2"/>
  <c r="I859" i="2"/>
  <c r="I858" i="2"/>
  <c r="I857" i="2"/>
  <c r="I856" i="2"/>
  <c r="I855" i="2"/>
  <c r="I854" i="2"/>
  <c r="I853" i="2"/>
  <c r="I850" i="2"/>
  <c r="I848" i="2"/>
  <c r="I846" i="2"/>
  <c r="I845" i="2"/>
  <c r="I844" i="2"/>
  <c r="I843" i="2"/>
  <c r="I842" i="2"/>
  <c r="I841" i="2"/>
  <c r="I840" i="2"/>
  <c r="I839" i="2"/>
  <c r="I838" i="2"/>
  <c r="I835" i="2"/>
  <c r="I834" i="2"/>
  <c r="I833" i="2"/>
  <c r="I830" i="2"/>
  <c r="I828" i="2"/>
  <c r="I825" i="2"/>
  <c r="I824" i="2"/>
  <c r="I822" i="2"/>
  <c r="I819" i="2"/>
  <c r="I818" i="2"/>
  <c r="I815" i="2"/>
  <c r="I811" i="2"/>
  <c r="I809" i="2"/>
  <c r="I808" i="2"/>
  <c r="I807" i="2"/>
  <c r="I806" i="2"/>
  <c r="I805" i="2"/>
  <c r="I800" i="2"/>
  <c r="I799" i="2"/>
  <c r="I793" i="2"/>
  <c r="I792" i="2"/>
  <c r="I788" i="2"/>
  <c r="I787" i="2"/>
  <c r="I786" i="2"/>
  <c r="I785" i="2"/>
  <c r="I784" i="2"/>
  <c r="I779" i="2"/>
  <c r="I775" i="2"/>
  <c r="I774" i="2"/>
  <c r="I773" i="2"/>
  <c r="I772" i="2"/>
  <c r="I771" i="2"/>
  <c r="I768" i="2"/>
  <c r="I767" i="2"/>
  <c r="I766" i="2"/>
  <c r="I765" i="2"/>
  <c r="I763" i="2"/>
  <c r="I762" i="2"/>
  <c r="I761" i="2"/>
  <c r="I758" i="2"/>
  <c r="I757" i="2"/>
  <c r="I756" i="2"/>
  <c r="I755" i="2"/>
  <c r="I753" i="2"/>
  <c r="I752" i="2"/>
  <c r="I751" i="2"/>
  <c r="I750" i="2"/>
  <c r="I749" i="2"/>
  <c r="I748" i="2"/>
  <c r="I742" i="2"/>
  <c r="I741" i="2"/>
  <c r="I740" i="2"/>
  <c r="I739" i="2"/>
  <c r="I738" i="2"/>
  <c r="I737" i="2"/>
  <c r="I736" i="2"/>
  <c r="I735" i="2"/>
  <c r="I732" i="2"/>
  <c r="I731" i="2"/>
  <c r="I730" i="2"/>
  <c r="I729" i="2"/>
  <c r="I728" i="2"/>
  <c r="I727" i="2"/>
  <c r="I726" i="2"/>
  <c r="I724" i="2"/>
  <c r="I723" i="2"/>
  <c r="I721" i="2"/>
  <c r="I720" i="2"/>
  <c r="I718" i="2"/>
  <c r="I717" i="2"/>
  <c r="I716" i="2"/>
  <c r="I715" i="2"/>
  <c r="I714" i="2"/>
  <c r="I712" i="2"/>
  <c r="I711" i="2"/>
  <c r="I710" i="2"/>
  <c r="I709" i="2"/>
  <c r="I708" i="2"/>
  <c r="I705" i="2"/>
  <c r="I703" i="2"/>
  <c r="I702" i="2"/>
  <c r="I701" i="2"/>
  <c r="I699" i="2"/>
  <c r="I696" i="2"/>
  <c r="I694" i="2"/>
  <c r="I693" i="2"/>
  <c r="I692" i="2"/>
  <c r="I691" i="2"/>
  <c r="I688" i="2"/>
  <c r="I686" i="2"/>
  <c r="I685" i="2"/>
  <c r="I683" i="2"/>
  <c r="I682" i="2"/>
  <c r="I681" i="2"/>
  <c r="I679" i="2"/>
  <c r="I663" i="2"/>
  <c r="I661" i="2"/>
  <c r="I660" i="2"/>
  <c r="I659" i="2"/>
  <c r="I656" i="2"/>
  <c r="I654" i="2"/>
  <c r="I651" i="2"/>
  <c r="I650" i="2"/>
  <c r="I648" i="2"/>
  <c r="I647" i="2"/>
  <c r="I643" i="2"/>
  <c r="I638" i="2"/>
  <c r="I634" i="2"/>
  <c r="I632" i="2"/>
  <c r="I629" i="2"/>
  <c r="I623" i="2"/>
  <c r="I622" i="2"/>
  <c r="I617" i="2"/>
  <c r="I610" i="2"/>
  <c r="I594" i="2"/>
  <c r="I593" i="2"/>
  <c r="I591" i="2"/>
  <c r="I590" i="2"/>
  <c r="I588" i="2"/>
  <c r="I586" i="2"/>
  <c r="I585" i="2"/>
  <c r="I583" i="2"/>
  <c r="I582" i="2"/>
  <c r="I580" i="2"/>
  <c r="I579" i="2"/>
  <c r="I578" i="2"/>
  <c r="I577" i="2"/>
  <c r="I576" i="2"/>
  <c r="I575" i="2"/>
  <c r="I574" i="2"/>
  <c r="I568" i="2"/>
  <c r="I565" i="2"/>
  <c r="I563" i="2"/>
  <c r="I559" i="2"/>
  <c r="I556" i="2"/>
  <c r="I553" i="2"/>
  <c r="I548" i="2"/>
  <c r="I547" i="2"/>
  <c r="I546" i="2"/>
  <c r="I545" i="2"/>
  <c r="I543" i="2"/>
  <c r="I541" i="2"/>
  <c r="I540" i="2"/>
  <c r="I538" i="2"/>
  <c r="I536" i="2"/>
  <c r="I535" i="2"/>
  <c r="I531" i="2"/>
  <c r="I530" i="2"/>
  <c r="I529" i="2"/>
  <c r="I528" i="2"/>
  <c r="I517" i="2"/>
  <c r="I501" i="2"/>
  <c r="I500" i="2"/>
  <c r="I499" i="2"/>
  <c r="I498" i="2"/>
  <c r="I497" i="2"/>
  <c r="I496" i="2"/>
  <c r="I495" i="2"/>
  <c r="I493" i="2"/>
  <c r="I492" i="2"/>
  <c r="I491" i="2"/>
  <c r="I489" i="2"/>
  <c r="I488" i="2"/>
  <c r="I473" i="2"/>
  <c r="I472" i="2"/>
  <c r="I471" i="2"/>
  <c r="I470" i="2"/>
  <c r="I468" i="2"/>
  <c r="I465" i="2"/>
  <c r="I463" i="2"/>
  <c r="I460" i="2"/>
  <c r="I458" i="2"/>
  <c r="I453" i="2"/>
  <c r="I452" i="2"/>
  <c r="I450" i="2"/>
  <c r="I446" i="2"/>
  <c r="I444" i="2"/>
  <c r="I443" i="2"/>
  <c r="I442" i="2"/>
  <c r="I437" i="2"/>
  <c r="I435" i="2"/>
  <c r="I432" i="2"/>
  <c r="I430" i="2"/>
  <c r="I429" i="2"/>
  <c r="I427" i="2"/>
  <c r="I426" i="2"/>
  <c r="I425" i="2"/>
  <c r="I422" i="2"/>
  <c r="I421" i="2"/>
  <c r="I417" i="2"/>
  <c r="I416" i="2"/>
  <c r="I414" i="2"/>
  <c r="I413" i="2"/>
  <c r="I407" i="2"/>
  <c r="I405" i="2"/>
  <c r="I401" i="2"/>
  <c r="I400" i="2"/>
  <c r="I398" i="2"/>
  <c r="I396" i="2"/>
  <c r="I362" i="2"/>
  <c r="I361" i="2"/>
  <c r="I360" i="2"/>
  <c r="I359" i="2"/>
  <c r="I358" i="2"/>
  <c r="I357" i="2"/>
  <c r="I356" i="2"/>
  <c r="I355" i="2"/>
  <c r="I354" i="2"/>
  <c r="I353" i="2"/>
  <c r="I352" i="2"/>
  <c r="I351" i="2"/>
  <c r="I350" i="2"/>
  <c r="I349" i="2"/>
  <c r="I348" i="2"/>
  <c r="I347" i="2"/>
  <c r="I346" i="2"/>
  <c r="I345" i="2"/>
  <c r="I335" i="2"/>
  <c r="I334" i="2"/>
  <c r="I333" i="2"/>
  <c r="I331" i="2"/>
  <c r="I326" i="2"/>
  <c r="I323" i="2"/>
  <c r="I320" i="2"/>
  <c r="I318" i="2"/>
  <c r="I313" i="2"/>
  <c r="I312" i="2"/>
  <c r="I311" i="2"/>
  <c r="I308" i="2"/>
  <c r="I305" i="2"/>
  <c r="I300" i="2"/>
  <c r="I299" i="2"/>
  <c r="I298" i="2"/>
  <c r="I296" i="2"/>
  <c r="I294" i="2"/>
  <c r="I293" i="2"/>
  <c r="I284" i="2"/>
  <c r="I283" i="2"/>
  <c r="I282" i="2"/>
  <c r="I281" i="2"/>
  <c r="I276" i="2"/>
  <c r="I269" i="2"/>
  <c r="I264" i="2"/>
  <c r="I262" i="2"/>
  <c r="I258" i="2"/>
  <c r="I257" i="2"/>
  <c r="I255" i="2"/>
  <c r="I254" i="2"/>
  <c r="I253" i="2"/>
  <c r="I248" i="2"/>
  <c r="I243" i="2"/>
  <c r="I242" i="2"/>
  <c r="I240" i="2"/>
  <c r="I224" i="2"/>
  <c r="I221" i="2"/>
  <c r="I216" i="2"/>
  <c r="I214" i="2"/>
  <c r="I213" i="2"/>
  <c r="I211" i="2"/>
  <c r="I208" i="2"/>
  <c r="I207" i="2"/>
  <c r="I204" i="2"/>
  <c r="I186" i="2"/>
  <c r="I185" i="2"/>
  <c r="I183" i="2"/>
  <c r="I182" i="2"/>
  <c r="I180" i="2"/>
  <c r="I177" i="2"/>
  <c r="I175" i="2"/>
  <c r="I174" i="2"/>
  <c r="I172" i="2"/>
  <c r="I171" i="2"/>
  <c r="I168" i="2"/>
  <c r="I167" i="2"/>
  <c r="I166" i="2"/>
  <c r="I161" i="2"/>
  <c r="I156" i="2"/>
  <c r="I153" i="2"/>
  <c r="I149" i="2"/>
  <c r="I147" i="2"/>
  <c r="I146" i="2"/>
  <c r="I132" i="2"/>
  <c r="I123" i="2"/>
  <c r="I122" i="2"/>
  <c r="I120" i="2"/>
  <c r="I116" i="2"/>
  <c r="I114" i="2"/>
  <c r="I113" i="2"/>
  <c r="I112" i="2"/>
  <c r="I1015" i="2" s="1"/>
  <c r="I109" i="2"/>
  <c r="I102" i="2"/>
  <c r="I101" i="2"/>
  <c r="I99" i="2"/>
  <c r="I98" i="2"/>
  <c r="I97" i="2"/>
  <c r="I95" i="2"/>
  <c r="I94" i="2"/>
  <c r="I93" i="2"/>
  <c r="I90" i="2"/>
  <c r="I89" i="2"/>
  <c r="I87" i="2"/>
  <c r="I83" i="2"/>
  <c r="I46" i="2"/>
  <c r="I43" i="2"/>
  <c r="I42" i="2"/>
  <c r="I40" i="2"/>
  <c r="I39" i="2"/>
  <c r="I37" i="2"/>
  <c r="I36" i="2"/>
  <c r="I33" i="2"/>
  <c r="I1009" i="2" s="1"/>
  <c r="I1016" i="2" l="1"/>
  <c r="I1017" i="2"/>
  <c r="I1010" i="2"/>
  <c r="I1011" i="2" s="1"/>
  <c r="I1021" i="2"/>
  <c r="I1022" i="2" l="1"/>
  <c r="I1023" i="2" s="1"/>
  <c r="C19" i="1" s="1"/>
  <c r="C18" i="1" s="1"/>
  <c r="C17" i="1"/>
</calcChain>
</file>

<file path=xl/sharedStrings.xml><?xml version="1.0" encoding="utf-8"?>
<sst xmlns="http://schemas.openxmlformats.org/spreadsheetml/2006/main" count="4501" uniqueCount="2059">
  <si>
    <t>Omschrijving</t>
  </si>
  <si>
    <t>EH</t>
  </si>
  <si>
    <t>EHP</t>
  </si>
  <si>
    <t>Totaal</t>
  </si>
  <si>
    <t>Referentie</t>
  </si>
  <si>
    <t>Aanbestedende dienst</t>
  </si>
  <si>
    <t>Studiebureau</t>
  </si>
  <si>
    <t>Ontwerper</t>
  </si>
  <si>
    <t>Gelezen en goedgekeurd,</t>
  </si>
  <si>
    <t>RAMING</t>
  </si>
  <si>
    <t>HV</t>
  </si>
  <si>
    <t>Type</t>
  </si>
  <si>
    <t>Opdracht</t>
  </si>
  <si>
    <t>Btw</t>
  </si>
  <si>
    <t xml:space="preserve">Volgnr. </t>
  </si>
  <si>
    <t>Verwijzing naar bijkomende post in het typebestek.</t>
  </si>
  <si>
    <t>Bijkomende referentie</t>
  </si>
  <si>
    <t>Verplichte beschrijving van de post</t>
  </si>
  <si>
    <t xml:space="preserve">Eenheid </t>
  </si>
  <si>
    <t>Dit product wordt berekend door 3P en afgerond op 2 cijfers na de komma</t>
  </si>
  <si>
    <t>BTW%</t>
  </si>
  <si>
    <t>Hoeveelheid van de post. Via dit veld onderscheidt 3P een
post van een titel.</t>
  </si>
  <si>
    <t>Eenheidsprijs van de post</t>
  </si>
  <si>
    <t>1. Titels</t>
  </si>
  <si>
    <t>Voor een blanco lijn kan u deze kolom gewoon leeglaten.</t>
  </si>
  <si>
    <t>Verwijzing naar het typebestek of naar uw eigen nummering.</t>
  </si>
  <si>
    <t xml:space="preserve">Voor titels zijn enkel volgende kolommen relevant voor de import: </t>
  </si>
  <si>
    <t>Verklaring kolommen</t>
  </si>
  <si>
    <t>Bv. om aan te geven dat het om een hoofdstuk gaat dat niet voorkomt in het typebestek</t>
  </si>
  <si>
    <t>Bv. om aan te geven dat het om een post gaat die niet voorkomt in het typebestek</t>
  </si>
  <si>
    <t>Over 3P</t>
  </si>
  <si>
    <t>3P - Beheer van overheidsopdrachten is een gebruiksvriendelijke toepassing voor het beheren, opvolgen en automatiseren van aankoopdossiers van aanbestedende diensten die onderworpen zijn aan de "Wet op de Overheidsopdrachten".</t>
  </si>
  <si>
    <t>3P omvat het dossierbeheer van de volledige levensloop van een overheidsopdracht:</t>
  </si>
  <si>
    <t>En tenslotte... 3P wordt u aangeboden aan onklopbare tarieven! 3P is dan ook een haalbare kaart voor alle openbare besturen.</t>
  </si>
  <si>
    <t>Wij wensen U veel succes met 3P !</t>
  </si>
  <si>
    <t>Het 3P team</t>
  </si>
  <si>
    <t>Contactgegevens:</t>
  </si>
  <si>
    <t>3P</t>
  </si>
  <si>
    <t>3P is een zeer gebruiksvriendelijke en zeer snelle toepassing, zowel in het gebruik als in het onderhoud. De gebruiker zal zelden of nooit een "zandloper" tegenkomen, alle schermen flitsen razendsnel voorbij. Het automatische versiebeheer zorgt ervoor dat voor 3P geen systeembeheerder nodig is.</t>
  </si>
  <si>
    <t>U zal zich net zoals de vele andere gebruikers van 3P onmiddellijk thuisvoelen in 3P. Dit komt omdat de toekomstige gebruikers van 3P van in het begin bij de ontwikkeling betrokken waren en samen met 3P alle functionaliteiten gewikt en gewogen hebben, en natuurlijk ook dankzij het gebruik van de modernste en meest geavanceerde technologieën.</t>
  </si>
  <si>
    <t>Raming excl btw</t>
  </si>
  <si>
    <t>Totaal incl btw</t>
  </si>
  <si>
    <t>Datum</t>
  </si>
  <si>
    <t>De ontwerper,</t>
  </si>
  <si>
    <t>De aanbestedende dienst,</t>
  </si>
  <si>
    <t>Vanaf het Budget over de Aanbesteding tot en met de Uitvoering.</t>
  </si>
  <si>
    <t>3P ondersteunt als enige pakket op de markt zowel Werken, Leveringen als Diensten, en dit voor alle procedures, zowel Nationaal als Europees. Zowel de budgettaire opvolging (budget, kredieten, subsidies, boetes, borgen, ...), de administratieve opvolging inclusief documentgeneratie (met alle door de wet voorgeschreven documenten!), als de technische opvolging (meetstaten, vorderingsstaten, ...) en alle berekeningen (abnormale prijzen, leemtes, eindafrekening, ...) worden door 3P als enige in de markt volledig ondersteund.</t>
  </si>
  <si>
    <t>3P is gebouwd in samenwerking met een groep openbare besturen, gaande van "klassieke overheden" (gemeentes, steden, provinciebesturen, ministeries, ...) over "nutsbedrijven" (openbaar vervoer, waterbeheer, ...) tot "commerciële" overheidsbedrijven. Kortom, het pakket is uitermate geschikt voor elke overheidsdienst.</t>
  </si>
  <si>
    <t>2. Subtotalen</t>
  </si>
  <si>
    <t xml:space="preserve">Voor subtotalen zijn enkel volgende kolommen relevant voor de import: </t>
  </si>
  <si>
    <t>korte beschrijving, bv. "subtotaal 1: rioleringswerk"</t>
  </si>
  <si>
    <t>Totaal van de (EHP X HV) van de bovenliggende posten. Belangrijk: dit totaal moet door excel berekend zijn via de "SUM" functie!</t>
  </si>
  <si>
    <t>3. Posten</t>
  </si>
  <si>
    <t>(Bijkomende referentie)</t>
  </si>
  <si>
    <t>Als u dit niet invult, veronderstelt 3P dat u het standaard BTW percentage van uw aanbestedende dienst (meestal 21 %) neemt. Voor een post zonder btw of met een ander btw percentage vult u hier het desbetreffende percentage in. Het BTW totaal per percentage wordt ook afgerond op 2 cijfers na de komma.</t>
  </si>
  <si>
    <t>Volgnummer (integer veld). Deze kolom dient u blanco te laten. 3P bepaalt aan de hand van de volgorde van de posten de nummering ervan. Als u een eigen nummering hanteert kan u die toevoegen in de kolom referentie (die normaal dient voor de referentie van het typebestek).</t>
  </si>
  <si>
    <t>Verviersstraat 1</t>
  </si>
  <si>
    <t>2000 Antwerpen</t>
  </si>
  <si>
    <t>Tel: 03/294.30.51</t>
  </si>
  <si>
    <t>Fax: 03/294.30.52</t>
  </si>
  <si>
    <t>info@3p.eu</t>
  </si>
  <si>
    <t>Locatie</t>
  </si>
  <si>
    <t>Aanvullende borgtocht</t>
  </si>
  <si>
    <t>Indien een aanvullende borgtocht van toepassing is, kan u in deze kolom met een "V" aanduiden dat de borgtocht van toepassing is voor deze post.</t>
  </si>
  <si>
    <r>
      <t xml:space="preserve">Hier kan u één van volgende mogelijkheden invullen :
</t>
    </r>
    <r>
      <rPr>
        <b/>
        <sz val="8"/>
        <rFont val="Verdana"/>
        <family val="2"/>
      </rPr>
      <t>o VH of V.H</t>
    </r>
    <r>
      <rPr>
        <sz val="8"/>
        <rFont val="Verdana"/>
        <family val="2"/>
      </rPr>
      <t xml:space="preserve">. : een </t>
    </r>
    <r>
      <rPr>
        <b/>
        <sz val="8"/>
        <rFont val="Verdana"/>
        <family val="2"/>
      </rPr>
      <t>vermoedelijke hoeveelheid</t>
    </r>
    <r>
      <rPr>
        <sz val="8"/>
        <rFont val="Verdana"/>
        <family val="2"/>
      </rPr>
      <t xml:space="preserve"> post. Dit betekent dat de hoeveelheid
van de post niet exact op voorhand kan vastgesteld worden in het bestek en dus
enkel bij benadering opgegeven wordt. Tijdens de uitvoering kan deze hoeveelheid
overschreden of onderschreden worden. Bij de eindafrekening maakt men steeds een
afzonderlijke afrekening van alle VH – posten.
</t>
    </r>
    <r>
      <rPr>
        <b/>
        <sz val="8"/>
        <rFont val="Verdana"/>
        <family val="2"/>
      </rPr>
      <t>o FH of F.H.</t>
    </r>
    <r>
      <rPr>
        <sz val="8"/>
        <rFont val="Verdana"/>
        <family val="2"/>
      </rPr>
      <t xml:space="preserve"> : een </t>
    </r>
    <r>
      <rPr>
        <b/>
        <sz val="8"/>
        <rFont val="Verdana"/>
        <family val="2"/>
      </rPr>
      <t>forfaitaire hoeveelheid</t>
    </r>
    <r>
      <rPr>
        <sz val="8"/>
        <rFont val="Verdana"/>
        <family val="2"/>
      </rPr>
      <t xml:space="preserve"> post. Dit betekent dat de hoeveelheid van de
post wel exact is vastgesteld in het bestek en niet mag overschreden worden tijdens
de uitvoering, behalve na goedkeuring van een verrekening.
</t>
    </r>
    <r>
      <rPr>
        <b/>
        <sz val="8"/>
        <rFont val="Verdana"/>
        <family val="2"/>
      </rPr>
      <t xml:space="preserve">o TP / GP : </t>
    </r>
    <r>
      <rPr>
        <sz val="8"/>
        <rFont val="Verdana"/>
        <family val="2"/>
      </rPr>
      <t>een</t>
    </r>
    <r>
      <rPr>
        <b/>
        <sz val="8"/>
        <rFont val="Verdana"/>
        <family val="2"/>
      </rPr>
      <t xml:space="preserve"> totale / globale prijs</t>
    </r>
    <r>
      <rPr>
        <sz val="8"/>
        <rFont val="Verdana"/>
        <family val="2"/>
      </rPr>
      <t xml:space="preserve"> post. De hoeveelheid is 1, de totale prijs van de post wordt opgegeven.
</t>
    </r>
    <r>
      <rPr>
        <b/>
        <sz val="8"/>
        <rFont val="Verdana"/>
        <family val="2"/>
      </rPr>
      <t xml:space="preserve">o VB : </t>
    </r>
    <r>
      <rPr>
        <sz val="8"/>
        <rFont val="Verdana"/>
        <family val="2"/>
      </rPr>
      <t>een "</t>
    </r>
    <r>
      <rPr>
        <b/>
        <sz val="8"/>
        <rFont val="Verdana"/>
        <family val="2"/>
      </rPr>
      <t>verplicht bedrag</t>
    </r>
    <r>
      <rPr>
        <sz val="8"/>
        <rFont val="Verdana"/>
        <family val="2"/>
      </rPr>
      <t xml:space="preserve">" post. Dit betekent dat dit bedrag op voorhand vastligt en in alle offertes hetzelfde zal zijn, bij voorbeeld voor proeven.
</t>
    </r>
    <r>
      <rPr>
        <b/>
        <sz val="8"/>
        <rFont val="Verdana"/>
        <family val="2"/>
      </rPr>
      <t>o VS</t>
    </r>
    <r>
      <rPr>
        <sz val="8"/>
        <rFont val="Verdana"/>
        <family val="2"/>
      </rPr>
      <t xml:space="preserve"> : een "</t>
    </r>
    <r>
      <rPr>
        <b/>
        <sz val="8"/>
        <rFont val="Verdana"/>
        <family val="2"/>
      </rPr>
      <t>voorbehouden som</t>
    </r>
    <r>
      <rPr>
        <sz val="8"/>
        <rFont val="Verdana"/>
        <family val="2"/>
      </rPr>
      <t xml:space="preserve">" post. Ook hier ligt het bedrag van tevoren vast en is hetzelfde in alle offertes, bvb. voor onvoorziene werken. Deze som zal typisch niet voor het exacte voorziene bedrag uitgevoerd worden.
</t>
    </r>
    <r>
      <rPr>
        <b/>
        <sz val="8"/>
        <rFont val="Verdana"/>
        <family val="2"/>
      </rPr>
      <t>o PM</t>
    </r>
    <r>
      <rPr>
        <sz val="8"/>
        <rFont val="Verdana"/>
        <family val="2"/>
      </rPr>
      <t xml:space="preserve"> : een pro memorie post. Dit is een lijn waarvoor je geen raming of hoeveelheid invult, maar die louter informatief wordt vermeld, bvb. om aan te geven welke elementen inbegrepen zijn in een bovenliggende post. Indien men een raming en hoeveelheid toevoegt zal deze post opgenomen worden in het overzicht van posten in de meetstaat, maar de prijs zal niet bijgeteld worden in de raming of offerte (en wordt niet getoond aan de inschrijver).
</t>
    </r>
    <r>
      <rPr>
        <b/>
        <sz val="8"/>
        <rFont val="Verdana"/>
        <family val="2"/>
      </rPr>
      <t xml:space="preserve">o GS : </t>
    </r>
    <r>
      <rPr>
        <sz val="8"/>
        <rFont val="Verdana"/>
        <family val="2"/>
      </rPr>
      <t xml:space="preserve">geraamde som. Ook hier ligt het bedrag van tevoren vast en is hetzelfde in alle offertes. Dit is voor grotere uitgaven waarvoor moeilijk een prijs gegeven kan worden. De aannemer kan hiervoor geen prijs geven.
Niet hoofdlettergevoelig. Indien niet ingevuld, veronderstelt 3P dat het om een vermoedelijke hoeveelheid (VH) gaat.
Indien van toepassing, voor opties en varianten, kan u de voorgaande code aanvullen met - gevolgd door één van de volgende mogelijkheden
O of VO of V.O.: Vereiste optie
TO of T.O.: Toegestane optie
VV of V.V. : Vereiste variante
TV of T.V. : Toegestane variante
zoals bijvoorbeeld VH-VV voor een vereiste variante met vermoedelijke hoeveelheden
</t>
    </r>
  </si>
  <si>
    <t>Gefaseerde reconversie, verbindingsnieuwbouw en verbouwing SITE BIBLIOTHEEK</t>
  </si>
  <si>
    <t>10583/115000/AANN</t>
  </si>
  <si>
    <t>Site Openbare Bibliotheek Pepingen, Trapstraat 3-5-7, B-1674 Bellingen-Pepingen</t>
  </si>
  <si>
    <t>Gemeente Pepingen</t>
  </si>
  <si>
    <t>Peynsaertarchitecten bvba</t>
  </si>
  <si>
    <t xml:space="preserve">Willy Peynsaert </t>
  </si>
  <si>
    <t>VolgNr.</t>
  </si>
  <si>
    <t>BTW %</t>
  </si>
  <si>
    <t>Opmerkingen</t>
  </si>
  <si>
    <t>1</t>
  </si>
  <si>
    <t/>
  </si>
  <si>
    <t>DEEL ARCHITECTUUR</t>
  </si>
  <si>
    <t>00.</t>
  </si>
  <si>
    <t>ALGEMENE BEPALINGEN</t>
  </si>
  <si>
    <t>00.10.</t>
  </si>
  <si>
    <t>projectgegevens</t>
  </si>
  <si>
    <t>00.20.</t>
  </si>
  <si>
    <t>ontwerpteam</t>
  </si>
  <si>
    <t>00.21.</t>
  </si>
  <si>
    <t>ontwerpteam - architecturaal ontwerp</t>
  </si>
  <si>
    <t>00.22.</t>
  </si>
  <si>
    <t>ontwerpteam - studie stabiliteit</t>
  </si>
  <si>
    <t>00.23.</t>
  </si>
  <si>
    <t>ontwerpteam - studie technieken</t>
  </si>
  <si>
    <t>00.24.</t>
  </si>
  <si>
    <t>ontwerpteam - veiligheidscoördinatie</t>
  </si>
  <si>
    <t>00.25.</t>
  </si>
  <si>
    <t>ontwerpteam - EPB verslaggeving</t>
  </si>
  <si>
    <t>00.30.</t>
  </si>
  <si>
    <t>documenten</t>
  </si>
  <si>
    <t>00.31.</t>
  </si>
  <si>
    <t>documenten - architectuur</t>
  </si>
  <si>
    <t>00.32.</t>
  </si>
  <si>
    <t>documenten - stabiliteit</t>
  </si>
  <si>
    <t>00.33.</t>
  </si>
  <si>
    <t>documenten - technieken</t>
  </si>
  <si>
    <t>00.34.</t>
  </si>
  <si>
    <t>documenten - veiligheidscoördinatie</t>
  </si>
  <si>
    <t>00.35.</t>
  </si>
  <si>
    <t>documenten - EPB verslaggeving</t>
  </si>
  <si>
    <t>00.36.</t>
  </si>
  <si>
    <t>documenten - diepsonderingsverslag</t>
  </si>
  <si>
    <t>00.37.</t>
  </si>
  <si>
    <t>documenten - sloopopvolgingsplan uitgebreide procedure</t>
  </si>
  <si>
    <t>01.</t>
  </si>
  <si>
    <t>AANNEMINGSMODALITEITEN</t>
  </si>
  <si>
    <t>01.00.</t>
  </si>
  <si>
    <t>aannemingsmodaliteiten - algemeen</t>
  </si>
  <si>
    <t>01.01.</t>
  </si>
  <si>
    <t>PM</t>
  </si>
  <si>
    <t>aannemingsmodaliteiten - bestek</t>
  </si>
  <si>
    <t>01.02.</t>
  </si>
  <si>
    <t>aannemingsmodaliteiten - voorafgaand plaatsbezoek</t>
  </si>
  <si>
    <t>01.03.</t>
  </si>
  <si>
    <t>aannemingsmodaliteiten - burgerlijke aansprakelijkheid</t>
  </si>
  <si>
    <t>01.04.</t>
  </si>
  <si>
    <t>aannemingsmodaliteiten - volledigheid van inschrijving</t>
  </si>
  <si>
    <t>01.05.</t>
  </si>
  <si>
    <t>aannemingsmodaliteiten - onderaanneming</t>
  </si>
  <si>
    <t>01.06.</t>
  </si>
  <si>
    <t>aannemingsmodaliteiten - verrekeningen</t>
  </si>
  <si>
    <t>01.07.</t>
  </si>
  <si>
    <t>aannemingsmodaliteiten - keuringsattesten</t>
  </si>
  <si>
    <t>01.08.</t>
  </si>
  <si>
    <t>aannemingsmodaliteiten - materialenlijst</t>
  </si>
  <si>
    <t>01.09.</t>
  </si>
  <si>
    <t>aannemingsmodaliteiten - verzekering</t>
  </si>
  <si>
    <t>01.09.10.</t>
  </si>
  <si>
    <t>TP</t>
  </si>
  <si>
    <t>ABR polis</t>
  </si>
  <si>
    <t>01.10.</t>
  </si>
  <si>
    <t>plaatsbeschrijvingen - algemeen</t>
  </si>
  <si>
    <t>01.11.</t>
  </si>
  <si>
    <t>plaatsbeschrijvingen - aangrenzende constructies</t>
  </si>
  <si>
    <t>01.11.20.</t>
  </si>
  <si>
    <t>plaatsbeschrijvingen – aangrenzende constructies/staat van vergelijkin</t>
  </si>
  <si>
    <t>01.11.10.</t>
  </si>
  <si>
    <t>plaatsbeschrijvingen – aangrenzende constructies/bij aanvang van de we</t>
  </si>
  <si>
    <t>01.12.</t>
  </si>
  <si>
    <t>plaatsbeschrijvingen - te renoveren constructies</t>
  </si>
  <si>
    <t>01.12.10.</t>
  </si>
  <si>
    <t>plaatsbeschrijvingen – te renoveren constructies/bij aanvang  werken</t>
  </si>
  <si>
    <t>01.12,20.</t>
  </si>
  <si>
    <t>plaatsbeschrijvingen – te renoveren constructies/staat van vergelijkin</t>
  </si>
  <si>
    <t>01.14.</t>
  </si>
  <si>
    <t>plaatsbeschrijvingen - wegenis en voetpaden</t>
  </si>
  <si>
    <t>01.14.10.</t>
  </si>
  <si>
    <t>plaatsbeschrijvingen – wegenis en voetpaden bij aanvang van de werken</t>
  </si>
  <si>
    <t>01.14,20.</t>
  </si>
  <si>
    <t>plaatsbeschrijvingen – wegenis en voetpaden/staat van vergelijking</t>
  </si>
  <si>
    <t>01.20.</t>
  </si>
  <si>
    <t>werfcoördinatie - algemeen</t>
  </si>
  <si>
    <t>01.21.</t>
  </si>
  <si>
    <t>werfcoördinatie - planning van de werken</t>
  </si>
  <si>
    <t>01.21.10</t>
  </si>
  <si>
    <t>Voorlopige be-/af-schermings- en toegangsmaatregelen gedurende gefaseerde werken</t>
  </si>
  <si>
    <t>01.22.</t>
  </si>
  <si>
    <t>werfcoördinatie - werfleiding en controle</t>
  </si>
  <si>
    <t>01.23.</t>
  </si>
  <si>
    <t>werfcoördinatie - werfvergaderingen</t>
  </si>
  <si>
    <t>01.24.</t>
  </si>
  <si>
    <t>werfcoördinatie - uitzetten bouwwerken</t>
  </si>
  <si>
    <t>01.25.</t>
  </si>
  <si>
    <t>werfcoördinatie - as-builtdossier</t>
  </si>
  <si>
    <t>01.30.</t>
  </si>
  <si>
    <t>werfcondities - algemeen</t>
  </si>
  <si>
    <t>01.31.</t>
  </si>
  <si>
    <t>werfcondities - orde en netheid</t>
  </si>
  <si>
    <t>01.32.</t>
  </si>
  <si>
    <t>werfcondities - geluids- en stofhinder</t>
  </si>
  <si>
    <t>01.33.</t>
  </si>
  <si>
    <t>werfcondities - nazorg</t>
  </si>
  <si>
    <t>01.40.</t>
  </si>
  <si>
    <t>veiligheidsvoorschriften - algemeen</t>
  </si>
  <si>
    <t>02.</t>
  </si>
  <si>
    <t>BOUWPLAATSVOORZIENINGEN</t>
  </si>
  <si>
    <t>02.00.</t>
  </si>
  <si>
    <t>bouwplaatsvoorzieningen - algemeen</t>
  </si>
  <si>
    <t>02.10.</t>
  </si>
  <si>
    <t>beschermingswerken - algemeen</t>
  </si>
  <si>
    <t>02.11.</t>
  </si>
  <si>
    <t>beschermingwerken - openbare weg</t>
  </si>
  <si>
    <t>02.30.</t>
  </si>
  <si>
    <t>toegangswegen - algemeen</t>
  </si>
  <si>
    <t>02.31.</t>
  </si>
  <si>
    <t>toegangswegen - voorlopige verharding voor voetgangers</t>
  </si>
  <si>
    <t>02.32.</t>
  </si>
  <si>
    <t>toegangswegen - voorlopige verharding voor zware lasten</t>
  </si>
  <si>
    <t>02.33.</t>
  </si>
  <si>
    <t>toegangswegen - parkeerruimte voor laden en lossen</t>
  </si>
  <si>
    <t>02.40.</t>
  </si>
  <si>
    <t>voorlopige omheining - algemeen</t>
  </si>
  <si>
    <t>02.50.</t>
  </si>
  <si>
    <t>aankondiging werf - algemeen</t>
  </si>
  <si>
    <t>02.51.</t>
  </si>
  <si>
    <t>aankondiging werf - werfbord</t>
  </si>
  <si>
    <t>02.60.</t>
  </si>
  <si>
    <t>werflokalen - algemeen</t>
  </si>
  <si>
    <t>02.61.</t>
  </si>
  <si>
    <t>werflokalen - berging van materieel en bouwmaterialen</t>
  </si>
  <si>
    <t>02.62.</t>
  </si>
  <si>
    <t>werflokalen - kantoorruimte</t>
  </si>
  <si>
    <t>02.63.</t>
  </si>
  <si>
    <t>werflokalen - personeelslokaal</t>
  </si>
  <si>
    <t>02.64.</t>
  </si>
  <si>
    <t>werflokalen - sanitaire voorzieningen</t>
  </si>
  <si>
    <t>02.70.</t>
  </si>
  <si>
    <t>voorlopige aansluitingen - algemeen</t>
  </si>
  <si>
    <t>02.71.</t>
  </si>
  <si>
    <t>voorlopige aansluitingen - stroomvoorziening</t>
  </si>
  <si>
    <t>02.72.</t>
  </si>
  <si>
    <t>voorlopige aansluitingen - watervoorziening</t>
  </si>
  <si>
    <t>02.73.</t>
  </si>
  <si>
    <t>voorlopige aansluitingen - waterafvoer</t>
  </si>
  <si>
    <t>02.80.</t>
  </si>
  <si>
    <t>arbeidsmiddelen - algemeen</t>
  </si>
  <si>
    <t>02.81.</t>
  </si>
  <si>
    <t>arbeidsmiddelen - werken op hoogte</t>
  </si>
  <si>
    <t>02.81.10.</t>
  </si>
  <si>
    <t>arbeidsmiddelen – werken op hoogte/ladders</t>
  </si>
  <si>
    <t>02.81.20.</t>
  </si>
  <si>
    <t>arbeidsmiddelen – werken op hoogte/steigers</t>
  </si>
  <si>
    <t>02.82.</t>
  </si>
  <si>
    <t>arbeidsmiddelen - hijsen en heffen van lasten</t>
  </si>
  <si>
    <t>03.</t>
  </si>
  <si>
    <t>AFBRAAK- &amp; AANPASSINGSWERKEN</t>
  </si>
  <si>
    <t>03.00.</t>
  </si>
  <si>
    <t>afbraakwerken - algemeen</t>
  </si>
  <si>
    <t>03.01.</t>
  </si>
  <si>
    <t>afbraakwerken - asbestverwijdering</t>
  </si>
  <si>
    <t>03.02.</t>
  </si>
  <si>
    <t>afbraakwerken - schoring</t>
  </si>
  <si>
    <t>03.10.</t>
  </si>
  <si>
    <t>afbraak volledige constructie - algemeen</t>
  </si>
  <si>
    <t>03.11.</t>
  </si>
  <si>
    <t>afbraak volledige constructie - vrijstaand</t>
  </si>
  <si>
    <t>03.11.10.</t>
  </si>
  <si>
    <t>afbraak volledige constructie – vrijstaand bijgebouw</t>
  </si>
  <si>
    <t>03.12.</t>
  </si>
  <si>
    <t>afbraak volledige constructie - grenzend aan andere gebouwen</t>
  </si>
  <si>
    <t>03.12.20.</t>
  </si>
  <si>
    <t>afbraak volledige constructie – grenzend aan feestzaal</t>
  </si>
  <si>
    <t>afbraak volledige constructie – grenzend aan bibliotheek</t>
  </si>
  <si>
    <t>03.20.</t>
  </si>
  <si>
    <t>afbraak ruwbouwelementen - algemeen</t>
  </si>
  <si>
    <t>03.21.</t>
  </si>
  <si>
    <t>afbraak ruwbouwelementen - muren</t>
  </si>
  <si>
    <t>03.21.10</t>
  </si>
  <si>
    <t>afbraak ruwbouwelementen – binnenmuren/metselwerk</t>
  </si>
  <si>
    <t>03.21.20.</t>
  </si>
  <si>
    <t>FH</t>
  </si>
  <si>
    <t>afbraak ruwbouwelementen – parament incl isolatie</t>
  </si>
  <si>
    <t>m2</t>
  </si>
  <si>
    <t>03.21.30.</t>
  </si>
  <si>
    <t>afbraak ruwbouwelementen – buitenmuren/metselwerk</t>
  </si>
  <si>
    <t>03.22.</t>
  </si>
  <si>
    <t>afbraak ruwbouwelementen - vloeren</t>
  </si>
  <si>
    <t>03.22.20.</t>
  </si>
  <si>
    <t>afbraak ruwbouwelementen – vloeropbouwpakket</t>
  </si>
  <si>
    <t>03.33.30.</t>
  </si>
  <si>
    <t>VH</t>
  </si>
  <si>
    <t>sloping totaal vloerpakket bestaande feestzaal</t>
  </si>
  <si>
    <t>03.33.40.</t>
  </si>
  <si>
    <t>afbraak houten vloerconstructie eerste verdieping feestzaal</t>
  </si>
  <si>
    <t>03.24.</t>
  </si>
  <si>
    <t>afbraak buitenafwerking - gevelelementen</t>
  </si>
  <si>
    <t>03.24.10.</t>
  </si>
  <si>
    <t>afbraak buitenafwerking - bakgoot gebogen daken bibliotheek</t>
  </si>
  <si>
    <t>03.24.20.</t>
  </si>
  <si>
    <t>afbraak buitenafwerking - luifel boven gebogen raamconstructie</t>
  </si>
  <si>
    <t>03.30.</t>
  </si>
  <si>
    <t>afbraak dakelementen - dakconstructie</t>
  </si>
  <si>
    <t>03.31.</t>
  </si>
  <si>
    <t>afbraak dakelementen - volledig hellend dak</t>
  </si>
  <si>
    <t>03.31.10.</t>
  </si>
  <si>
    <t>afbraak dakelementen – hellend dak/asbestverwijdering</t>
  </si>
  <si>
    <t>03.31.11.</t>
  </si>
  <si>
    <t>afbraak dakelementen – hellend dak/asbestverwijdering – dakbedekking</t>
  </si>
  <si>
    <t>03.31.12.</t>
  </si>
  <si>
    <t>afbraak dakelementen – hellend dak/asbestverwijdering – onderdak</t>
  </si>
  <si>
    <t>03.31.13.</t>
  </si>
  <si>
    <t>afbraak dakelementen – hellend dak/asbestverwijdering – asbestcement</t>
  </si>
  <si>
    <t>03.31.20.</t>
  </si>
  <si>
    <t>afbraak dakelementen – hellend dak/volledige dakopbouw</t>
  </si>
  <si>
    <t>03.32.</t>
  </si>
  <si>
    <t>afbraak dakelementen - plat dak</t>
  </si>
  <si>
    <t>03.32.10.</t>
  </si>
  <si>
    <t>afbraak dakelementen – plat dak/asbestverwijdering</t>
  </si>
  <si>
    <t>03.32.10.10.</t>
  </si>
  <si>
    <t>VH-VO</t>
  </si>
  <si>
    <t>[Vereiste optie] MEERPRIJS art. 03.32.20 - afbraak eventuele asbesthoudende dakdichtingen platte daken BIB</t>
  </si>
  <si>
    <t>03.32.11.20.</t>
  </si>
  <si>
    <t>[Vereiste optie] afbraak eventuele asbesthoudende dakdichtingen gebogen daken BIB</t>
  </si>
  <si>
    <t>03.32.20</t>
  </si>
  <si>
    <t>afbraak dakelementen : platte daken BIB - afbraak volledige dakopbouw tot aan hellingsbeton</t>
  </si>
  <si>
    <t>03.44.</t>
  </si>
  <si>
    <t>afbraak gevelelementen - buitenschrijnwerk</t>
  </si>
  <si>
    <t>03.44.20.</t>
  </si>
  <si>
    <t>afbraak gevelelementen – buitenschrijnwerk/ramen, deuren en poorten</t>
  </si>
  <si>
    <t>03.45.</t>
  </si>
  <si>
    <t>afbraak gevelelementen - buitentrappen</t>
  </si>
  <si>
    <t>03.46.</t>
  </si>
  <si>
    <t>afbraak gevelelementen - balustraden</t>
  </si>
  <si>
    <t>03.43.</t>
  </si>
  <si>
    <t>afbraak gevelelementen - beplating</t>
  </si>
  <si>
    <t>03.43.10.</t>
  </si>
  <si>
    <t>Afbraak gevelbeplating</t>
  </si>
  <si>
    <t>03.50.</t>
  </si>
  <si>
    <t>afbraak binnenafwerking - algemeen</t>
  </si>
  <si>
    <t>03.52.</t>
  </si>
  <si>
    <t>afbraak binnenafwerking - verwijdering faience en cementering</t>
  </si>
  <si>
    <t>03.53.30.</t>
  </si>
  <si>
    <t>afbraak binnenafwerking – plaatafwerking/plafondafwerking</t>
  </si>
  <si>
    <t>03.56.</t>
  </si>
  <si>
    <t>afbraak binnenafwerking - binnendeuren en binneninrichting</t>
  </si>
  <si>
    <t>03.60.</t>
  </si>
  <si>
    <t>afbraak technieken fluïda - algemeen</t>
  </si>
  <si>
    <t>03.61.</t>
  </si>
  <si>
    <t>afbraak technieken fluïda - leidingen</t>
  </si>
  <si>
    <t>03.61.20.</t>
  </si>
  <si>
    <t>afbraak technieken fluïda – leidingen/toevoer en afvoerleidingen</t>
  </si>
  <si>
    <t>03.62.</t>
  </si>
  <si>
    <t>afbraak technieken fluïda - sanitaire toestellen</t>
  </si>
  <si>
    <t>03.70.</t>
  </si>
  <si>
    <t>afbraak technieken elektro - algemeen</t>
  </si>
  <si>
    <t>03.71.</t>
  </si>
  <si>
    <t>afbraak technieken elektro - leidingnet</t>
  </si>
  <si>
    <t>03.80.</t>
  </si>
  <si>
    <t>afbraak buitenaanleg - algemeen</t>
  </si>
  <si>
    <t>03.82.</t>
  </si>
  <si>
    <t>afbraak buitenaanleg - verhardingen</t>
  </si>
  <si>
    <t>03.90.</t>
  </si>
  <si>
    <t>aanpassingswerken - algemeen</t>
  </si>
  <si>
    <t>03.91.</t>
  </si>
  <si>
    <t>aanpassingswerken - ruwbouw</t>
  </si>
  <si>
    <t>03.92.</t>
  </si>
  <si>
    <t>aanpassingswerken - dakwerken</t>
  </si>
  <si>
    <t>04.</t>
  </si>
  <si>
    <t>GEBOUWPRESTATIES</t>
  </si>
  <si>
    <t>04.00.</t>
  </si>
  <si>
    <t>gebouwprestaties - algemeen</t>
  </si>
  <si>
    <t>04.10.</t>
  </si>
  <si>
    <t>energieprestatie en binnenklimaat (EPB) - algemeen</t>
  </si>
  <si>
    <t>04.20.</t>
  </si>
  <si>
    <t>luchtdichtheid - algemeen</t>
  </si>
  <si>
    <t>04.40.</t>
  </si>
  <si>
    <t>brandveiligheid - algemeen</t>
  </si>
  <si>
    <t>10.</t>
  </si>
  <si>
    <t>GRONDWERKEN</t>
  </si>
  <si>
    <t>10.00.</t>
  </si>
  <si>
    <t>grondwerken - algemeen</t>
  </si>
  <si>
    <t>10.10.</t>
  </si>
  <si>
    <t>voorafgaande afgraving van het terrein - algemeen</t>
  </si>
  <si>
    <t>10.20.</t>
  </si>
  <si>
    <t>uitgraving bouwputten - algemeen</t>
  </si>
  <si>
    <t>10.23.</t>
  </si>
  <si>
    <t>uitgraving bouwputten - rioleringselementen</t>
  </si>
  <si>
    <t>10.24.</t>
  </si>
  <si>
    <t>uitgravingen voor vloerplaat</t>
  </si>
  <si>
    <t>m3</t>
  </si>
  <si>
    <t>10.25.</t>
  </si>
  <si>
    <t>uitgravingen voor keermuren/buitentrap</t>
  </si>
  <si>
    <t>10.30.</t>
  </si>
  <si>
    <t>uitgraving sleuven - algemeen</t>
  </si>
  <si>
    <t>10.31.</t>
  </si>
  <si>
    <t>uitgraving sleuven - funderingssleuven</t>
  </si>
  <si>
    <t>10.33.</t>
  </si>
  <si>
    <t>uitgraving sleuven - ondergrondse leidingen</t>
  </si>
  <si>
    <t>10.40.</t>
  </si>
  <si>
    <t>grondverzet - algemeen</t>
  </si>
  <si>
    <t>10.43.</t>
  </si>
  <si>
    <t>grondverzet - afvoer uitgegraven bodem</t>
  </si>
  <si>
    <t>10.43.11.</t>
  </si>
  <si>
    <t>grondverzet - afvoer uitgegraven bodem/naar bestemming voor gebruik</t>
  </si>
  <si>
    <t>10.70.</t>
  </si>
  <si>
    <t>aanvullingen - algemeen</t>
  </si>
  <si>
    <t>10.71.</t>
  </si>
  <si>
    <t>aanvullingen - wederaanvullingen</t>
  </si>
  <si>
    <t>10.71.30.</t>
  </si>
  <si>
    <t>aanvullingen - wederaanvullingen/gestabiliseerd zand</t>
  </si>
  <si>
    <t>15.</t>
  </si>
  <si>
    <t>VLOERLAGEN ONDERBOUW</t>
  </si>
  <si>
    <t>15.00.</t>
  </si>
  <si>
    <t>vloerlagen onderbouw - algemeen</t>
  </si>
  <si>
    <t>15.30.</t>
  </si>
  <si>
    <t>vochtwerende lagen - algemeen</t>
  </si>
  <si>
    <t>15.31.</t>
  </si>
  <si>
    <t>vochtwerende lagen - folies</t>
  </si>
  <si>
    <t>15.31.10.</t>
  </si>
  <si>
    <t>vochtwerende lagen - folies/PE</t>
  </si>
  <si>
    <t>17.</t>
  </si>
  <si>
    <t>ONDERGRONDSE LEIDINGEN</t>
  </si>
  <si>
    <t>17.00.</t>
  </si>
  <si>
    <t>ondergrondse leidingen - algemeen</t>
  </si>
  <si>
    <t>17.10.</t>
  </si>
  <si>
    <t>rioolbuizen - algemeen</t>
  </si>
  <si>
    <t>17.12.</t>
  </si>
  <si>
    <t>rioolbuizen - kunststof</t>
  </si>
  <si>
    <t>17.12.21.</t>
  </si>
  <si>
    <t>rioolbuizen - kunststof/PE - diam 110</t>
  </si>
  <si>
    <t>m</t>
  </si>
  <si>
    <t>17.12.22.</t>
  </si>
  <si>
    <t>rioolbuizen - kunststof/PE - diam 125</t>
  </si>
  <si>
    <t>17.12.20.</t>
  </si>
  <si>
    <t>rioolbuizen - kunststof/PVC - diam 110</t>
  </si>
  <si>
    <t>17.30.</t>
  </si>
  <si>
    <t>toezichtputten - algemeen</t>
  </si>
  <si>
    <t>17.34.</t>
  </si>
  <si>
    <t>toezichtsputten - kunststof</t>
  </si>
  <si>
    <t>17.34.20.</t>
  </si>
  <si>
    <t>toezichtputten - kunststof / PE</t>
  </si>
  <si>
    <t>st</t>
  </si>
  <si>
    <t>17.34.30.</t>
  </si>
  <si>
    <t>toezichtputten - kunststof / PVC</t>
  </si>
  <si>
    <t>17.50.</t>
  </si>
  <si>
    <t>putdeksels en roosters - algemeen</t>
  </si>
  <si>
    <t>17.51.</t>
  </si>
  <si>
    <t>putdeksels en roosters - enkel deksel</t>
  </si>
  <si>
    <t>17.52.</t>
  </si>
  <si>
    <t>putdeksels en roosters - dubbel deksel</t>
  </si>
  <si>
    <t>17.60.</t>
  </si>
  <si>
    <t>afvalwaterbehandeling - algemeen</t>
  </si>
  <si>
    <t>17.61.</t>
  </si>
  <si>
    <t>afvalwaterbehandeling - septische putten</t>
  </si>
  <si>
    <t>17.70.</t>
  </si>
  <si>
    <t>regenwaterbehandeling - algemeen</t>
  </si>
  <si>
    <t>17.71.</t>
  </si>
  <si>
    <t>regenwaterbehandeling - regenwaterputten</t>
  </si>
  <si>
    <t>17.71.10.</t>
  </si>
  <si>
    <t>regenwaterbehandeling - regenwaterputten/beton incl aanzuigdarm</t>
  </si>
  <si>
    <t>17.72.</t>
  </si>
  <si>
    <t>regenwaterbehandeling - hergebruik regenwater</t>
  </si>
  <si>
    <t>17.73.</t>
  </si>
  <si>
    <t>regenwaterbehandeling - voorfilters</t>
  </si>
  <si>
    <t>17.74.</t>
  </si>
  <si>
    <t>regenwaterbehandeling - overloop en terugslagklep</t>
  </si>
  <si>
    <t>17.75.</t>
  </si>
  <si>
    <t>regenwaterbehandeling - infiltratievoorzieningen</t>
  </si>
  <si>
    <t>17.75.20.</t>
  </si>
  <si>
    <t>regenwaterbehandeling - infiltratievoorzieningen/infiltratieblokken</t>
  </si>
  <si>
    <t>17.82.</t>
  </si>
  <si>
    <t>aansluitingen - doorvoer- en wachtbuizen</t>
  </si>
  <si>
    <t>20.</t>
  </si>
  <si>
    <t>METSELWERK</t>
  </si>
  <si>
    <t>20.00.</t>
  </si>
  <si>
    <t>metselwerken - algemeen</t>
  </si>
  <si>
    <t>20.01.</t>
  </si>
  <si>
    <t>metselwerken - ter plaatse gemetst</t>
  </si>
  <si>
    <t>20.10.</t>
  </si>
  <si>
    <t>materialen - algemeen</t>
  </si>
  <si>
    <t>20.11.</t>
  </si>
  <si>
    <t>materialen - metselmortel</t>
  </si>
  <si>
    <t>20.11.10.</t>
  </si>
  <si>
    <t>materialen - metselmortel/voor algemene toepassing (G)</t>
  </si>
  <si>
    <t>20.11.20.</t>
  </si>
  <si>
    <t>materialen - metselmortel/lijmmortel (T)</t>
  </si>
  <si>
    <t>20.12.</t>
  </si>
  <si>
    <t>materialen - hulpstukken</t>
  </si>
  <si>
    <t>20.12.10.</t>
  </si>
  <si>
    <t>materialen - hulpstukken/spouwankers</t>
  </si>
  <si>
    <t>20.12.12.</t>
  </si>
  <si>
    <t>materialen - hulpstukken/spouwankers - slag- en schroefankers met isol</t>
  </si>
  <si>
    <t>20.12.20.</t>
  </si>
  <si>
    <t>materialen - hulpstukken/lateien</t>
  </si>
  <si>
    <t>20.12.21.</t>
  </si>
  <si>
    <t>materialen - hulpstukken/lateien - beton</t>
  </si>
  <si>
    <t>20.12.22.</t>
  </si>
  <si>
    <t>materialen - hulpstukken/lateien - staal</t>
  </si>
  <si>
    <t>20.12.30.</t>
  </si>
  <si>
    <t>materialen - hulpstukken/waterkering</t>
  </si>
  <si>
    <t>20.12.40.</t>
  </si>
  <si>
    <t>materialen - hulpstukken/wapening</t>
  </si>
  <si>
    <t>20.12.50.</t>
  </si>
  <si>
    <t>materialen - hulpstukken/akoestische stroken</t>
  </si>
  <si>
    <t>20.13.</t>
  </si>
  <si>
    <t>materialen - kimblokken</t>
  </si>
  <si>
    <t>20.13.10.</t>
  </si>
  <si>
    <t>materialen - kimblokken/cellenbeton</t>
  </si>
  <si>
    <t>20.20.</t>
  </si>
  <si>
    <t>binnenspouwblad - algemeen</t>
  </si>
  <si>
    <t>20.21.</t>
  </si>
  <si>
    <t>binnenspouwblad - snelbouw</t>
  </si>
  <si>
    <t>20.21.10.</t>
  </si>
  <si>
    <t>binnenspouwblad - snelbouw/dikte 14 cm</t>
  </si>
  <si>
    <t>20.21.20.</t>
  </si>
  <si>
    <t>binnenspouwblad - snelbouw/dikte 19 cm</t>
  </si>
  <si>
    <t>20.40.</t>
  </si>
  <si>
    <t>dragende binnenmuur - algemeen</t>
  </si>
  <si>
    <t>20.41.</t>
  </si>
  <si>
    <t>dragende binnenmuur - snelbouw</t>
  </si>
  <si>
    <t>20.41.10.</t>
  </si>
  <si>
    <t>dragende binnenmuur - snelbouw/dikte 14 cm</t>
  </si>
  <si>
    <t>20.60.</t>
  </si>
  <si>
    <t>renovatiewerken - algemeen</t>
  </si>
  <si>
    <t>20.60.10.</t>
  </si>
  <si>
    <t>Aan te werken gevel woning straatzijde nr 7 tgv uitbraak inkomdeur</t>
  </si>
  <si>
    <t>20.60.20.</t>
  </si>
  <si>
    <t>Aan te werken achtergevel woning nr 3 ten gevolge van afbraak dak</t>
  </si>
  <si>
    <t>20.61.</t>
  </si>
  <si>
    <t>renovatiewerken - behandeling tegen opstijgend vocht</t>
  </si>
  <si>
    <t>20.61.10.</t>
  </si>
  <si>
    <t>[Vereiste optie] renovatiewerken - behandeling tegen opstijgend vocht/injecteren</t>
  </si>
  <si>
    <t>21.</t>
  </si>
  <si>
    <t>SPOUWMUURISOLATIE</t>
  </si>
  <si>
    <t>21.00.</t>
  </si>
  <si>
    <t>spouwmuurisolatie - algemeen</t>
  </si>
  <si>
    <t>21.10.</t>
  </si>
  <si>
    <t>spouwmuurisolatie buitenspouwblad - algemeen</t>
  </si>
  <si>
    <t>21.12.</t>
  </si>
  <si>
    <t>spouwmuurisolatie buitenspouwblad -  PIR</t>
  </si>
  <si>
    <t>21.12.20.</t>
  </si>
  <si>
    <t>spouwmuurisolatie buitenspouwblad - PIR 14 cm</t>
  </si>
  <si>
    <t>21.20.</t>
  </si>
  <si>
    <t>spouwmuurisolatie woningscheidende wand - algemeen</t>
  </si>
  <si>
    <t>21.21.</t>
  </si>
  <si>
    <t>spouwmuurisolatie woningscheidende wand - MW</t>
  </si>
  <si>
    <t>21.21.20.</t>
  </si>
  <si>
    <t>spouwmuurisolatie woningscheidende wand - MW/5 cm</t>
  </si>
  <si>
    <t>22.</t>
  </si>
  <si>
    <t>GEVELMETSELWERK</t>
  </si>
  <si>
    <t>22.00.</t>
  </si>
  <si>
    <t>gevelmetselwerken - algemeen</t>
  </si>
  <si>
    <t>22.01.</t>
  </si>
  <si>
    <t>algemeen - ter plaatse gemetst gevelmetselwerk</t>
  </si>
  <si>
    <t>22.10.</t>
  </si>
  <si>
    <t>22.11.</t>
  </si>
  <si>
    <t>materialen - mortel</t>
  </si>
  <si>
    <t>22.11.10.</t>
  </si>
  <si>
    <t>materialen - mortel/metselmortel</t>
  </si>
  <si>
    <t>22.11.11.</t>
  </si>
  <si>
    <t>materialen - mortel/metselmortel - voor algemene toepassing</t>
  </si>
  <si>
    <t>22.11.12.</t>
  </si>
  <si>
    <t>materialen - mortel/metselmortel - dunbedmortel</t>
  </si>
  <si>
    <t>22.11.13.</t>
  </si>
  <si>
    <t>materialen - mortel/metselmortel - lijmmortel</t>
  </si>
  <si>
    <t>22.11.20.</t>
  </si>
  <si>
    <t>materialen - mortel/voegmortel</t>
  </si>
  <si>
    <t>22.12.</t>
  </si>
  <si>
    <t>materialen - spouwankers</t>
  </si>
  <si>
    <t>22.13.</t>
  </si>
  <si>
    <t>materialen - waterkering</t>
  </si>
  <si>
    <t>22.14.</t>
  </si>
  <si>
    <t>materialen - wapening</t>
  </si>
  <si>
    <t>22.20.</t>
  </si>
  <si>
    <t>gevelstenen - algemeen</t>
  </si>
  <si>
    <t>22.21.</t>
  </si>
  <si>
    <t>gevelstenen - baksteen</t>
  </si>
  <si>
    <t>22.21.20.</t>
  </si>
  <si>
    <t>gevelstenen - bakstenen/handvorm- en vormbakstenen</t>
  </si>
  <si>
    <t>22.30.</t>
  </si>
  <si>
    <t>22.31.</t>
  </si>
  <si>
    <t>renovatiewerken - aanpassing bestaand gevelmetselwerk huis nr7</t>
  </si>
  <si>
    <t>22.32</t>
  </si>
  <si>
    <t>herstelling bestaand gevelmetselwerk achtergevel huis nr3</t>
  </si>
  <si>
    <t>23</t>
  </si>
  <si>
    <t>DORPELS, PLINTEN EN DEKSTENEN</t>
  </si>
  <si>
    <t>23.00.</t>
  </si>
  <si>
    <t>dorpels, plinten en dekstenen - algemeen</t>
  </si>
  <si>
    <t>23.01.</t>
  </si>
  <si>
    <t>algemeen - blauwe hardsteen</t>
  </si>
  <si>
    <t>23.10.</t>
  </si>
  <si>
    <t>raam- en deurdorpels - algemeen</t>
  </si>
  <si>
    <t>23.11.</t>
  </si>
  <si>
    <t>raam- en deurdorpels - blauwe hardsteen</t>
  </si>
  <si>
    <t>30.</t>
  </si>
  <si>
    <t>DAKOPBOUW HELLEND DAK</t>
  </si>
  <si>
    <t>30.00.</t>
  </si>
  <si>
    <t>dakopbouw hellend dak - algemeen</t>
  </si>
  <si>
    <t>30.01.</t>
  </si>
  <si>
    <t>dakopbouw hellend dak - stabiliteitsstudie</t>
  </si>
  <si>
    <t>30.10.</t>
  </si>
  <si>
    <t>houten dakstructuur - algemeen</t>
  </si>
  <si>
    <t>30.11.</t>
  </si>
  <si>
    <t>houten dakstructuur - muur- en vloerplaten</t>
  </si>
  <si>
    <t>30.15.</t>
  </si>
  <si>
    <t>houten dakstructuur - spanten</t>
  </si>
  <si>
    <t>30.16.</t>
  </si>
  <si>
    <t>houten dakstructuur - bakgootconstructies</t>
  </si>
  <si>
    <t>30.20.</t>
  </si>
  <si>
    <t>onderdak - algemeen</t>
  </si>
  <si>
    <t>30.21.</t>
  </si>
  <si>
    <t>onderdak - regenbestendige onderdakplaat 22mm</t>
  </si>
  <si>
    <t>30.30.</t>
  </si>
  <si>
    <t>ongeschaafde bebording 23/125mm voor plaatsing zink</t>
  </si>
  <si>
    <t>31.</t>
  </si>
  <si>
    <t>THERMISCHE ISOLATIE HELLEND DAK</t>
  </si>
  <si>
    <t>31.00.</t>
  </si>
  <si>
    <t>thermische isolatie hellend dak - algemeen</t>
  </si>
  <si>
    <t>31.10.</t>
  </si>
  <si>
    <t>isolatieplaten tussen dakstructuur - algemeen</t>
  </si>
  <si>
    <t>31.11.20.</t>
  </si>
  <si>
    <t>isolatieplaten tussen dakstructuur - MW/20 cm</t>
  </si>
  <si>
    <t>31.40.</t>
  </si>
  <si>
    <t>binnenfolie - algemeen</t>
  </si>
  <si>
    <t>31.42.</t>
  </si>
  <si>
    <t>binnenfolie - dampscherm</t>
  </si>
  <si>
    <t>32.</t>
  </si>
  <si>
    <t>DAKBEDEKKING HELLEND DAK</t>
  </si>
  <si>
    <t>32.00.</t>
  </si>
  <si>
    <t>dakbedekking hellend dak - algemeen</t>
  </si>
  <si>
    <t>32.01.</t>
  </si>
  <si>
    <t>dakbedekking hellend dak - prestaties</t>
  </si>
  <si>
    <t>32.40.</t>
  </si>
  <si>
    <t>zink staande naad - algemeen</t>
  </si>
  <si>
    <t>32.41.</t>
  </si>
  <si>
    <t>zink staande (dubbel) naad Quartz</t>
  </si>
  <si>
    <t>32.51.</t>
  </si>
  <si>
    <t>toebehoren hellend dak - dakdoorvoeren</t>
  </si>
  <si>
    <t>33.</t>
  </si>
  <si>
    <t>DAKVLOER PLAT DAK</t>
  </si>
  <si>
    <t>33.00.</t>
  </si>
  <si>
    <t>dakvloer plat dak - algemeen</t>
  </si>
  <si>
    <t>33.01.</t>
  </si>
  <si>
    <t>algemeen - stabiliteitsstudie</t>
  </si>
  <si>
    <t>33.40.</t>
  </si>
  <si>
    <t>hellingsbeton - algemeen</t>
  </si>
  <si>
    <t>33.41.</t>
  </si>
  <si>
    <t>hellingsbeton - niet isolerend</t>
  </si>
  <si>
    <t>33.41.20.</t>
  </si>
  <si>
    <t>hellingsbeton - niet isolerend/zandcement dekvloer</t>
  </si>
  <si>
    <t>34.</t>
  </si>
  <si>
    <t>THERMISCHE ISOLATIE PLAT DAK</t>
  </si>
  <si>
    <t>34.00.</t>
  </si>
  <si>
    <t>thermische isolatie plat dak - algemeen</t>
  </si>
  <si>
    <t>34.10.</t>
  </si>
  <si>
    <t>isolatieplaten plat dak - algemeen</t>
  </si>
  <si>
    <t>34.12.</t>
  </si>
  <si>
    <t>isolatieplaten plat dak -  PIR incl dampscherm en aanhechtingslaag</t>
  </si>
  <si>
    <t>34.12.20.</t>
  </si>
  <si>
    <t>isolatieplaten plat dak - PIR 16 cm</t>
  </si>
  <si>
    <t>34.12.30</t>
  </si>
  <si>
    <t>isolatieplaten voor luifels - PIR 12 cm</t>
  </si>
  <si>
    <t>34.12.40.</t>
  </si>
  <si>
    <t>dakopstanden plat dak rond koepels - PIR 16 cm</t>
  </si>
  <si>
    <t>34.12.50.</t>
  </si>
  <si>
    <t>dakopstanden plat dak - PIR 8 cm</t>
  </si>
  <si>
    <t>34.20.</t>
  </si>
  <si>
    <t>dampscherm - algemeen</t>
  </si>
  <si>
    <t>34.21.</t>
  </si>
  <si>
    <t>dampscherm - gewapend bitumen</t>
  </si>
  <si>
    <t>35.</t>
  </si>
  <si>
    <t>AFDICHTING &amp; AFWERKING PLAT DAK</t>
  </si>
  <si>
    <t>35.00.</t>
  </si>
  <si>
    <t>afdichting &amp; afwerking plat dak - algemeen</t>
  </si>
  <si>
    <t>35.01.</t>
  </si>
  <si>
    <t>afdichting &amp; afwerking plat dak - waterdichtheidsproeven</t>
  </si>
  <si>
    <t>35.02.</t>
  </si>
  <si>
    <t>afdichting &amp; afwerking plat dak - waarborgen &amp; attesten</t>
  </si>
  <si>
    <t>35.10.</t>
  </si>
  <si>
    <t>bitumineuze dakafdichting - algemeen</t>
  </si>
  <si>
    <t>35.12.</t>
  </si>
  <si>
    <t>bitumineuze dakafdichting - APP :2-lagig systeem</t>
  </si>
  <si>
    <t>35.12.30.</t>
  </si>
  <si>
    <t>bitumineuze dakafdichting nieuwe daken - APP/vlamlassen</t>
  </si>
  <si>
    <t>35.12.40.</t>
  </si>
  <si>
    <t>bitumineuze dakafdichting bestaande daken - APP/volgekleefd</t>
  </si>
  <si>
    <t>35.50.</t>
  </si>
  <si>
    <t>toebehoren plat dak - algemeen</t>
  </si>
  <si>
    <t>35.51.</t>
  </si>
  <si>
    <t>toebehoren plat dak - dakdoorvoeren</t>
  </si>
  <si>
    <t>35.53.</t>
  </si>
  <si>
    <t>toebehoren plat dak - valbeveiliging</t>
  </si>
  <si>
    <t>35.53.30.</t>
  </si>
  <si>
    <t>TP-VO</t>
  </si>
  <si>
    <t>[Vereiste optie] toebehoren plat dak - valbeveiliging/lijnsysteem</t>
  </si>
  <si>
    <t>35.53.40.</t>
  </si>
  <si>
    <t>toebehoren plat dak : ladder + laddervastzetting + harnas</t>
  </si>
  <si>
    <t>35.53.50.</t>
  </si>
  <si>
    <t>toebehoren plat dak : neerklapbare collectieve valbeveiliging</t>
  </si>
  <si>
    <t>36.</t>
  </si>
  <si>
    <t>DAKLICHTOPENINGEN</t>
  </si>
  <si>
    <t>36.00.</t>
  </si>
  <si>
    <t>daklichtopeningen - algemeen</t>
  </si>
  <si>
    <t>36.10.</t>
  </si>
  <si>
    <t>dakvlakramen - algemeen</t>
  </si>
  <si>
    <t>36.11.</t>
  </si>
  <si>
    <t>dakvlakramen - hout</t>
  </si>
  <si>
    <t>36.11.20.</t>
  </si>
  <si>
    <t>dakvlakramen - frame met 3 in 1 raamgeheel</t>
  </si>
  <si>
    <t>36.20.</t>
  </si>
  <si>
    <t>platdakramen - algemeen</t>
  </si>
  <si>
    <t>36.21.</t>
  </si>
  <si>
    <t>platdakramen - kunststof</t>
  </si>
  <si>
    <t>36.21.10.</t>
  </si>
  <si>
    <t>platdakramen - aluminium/rond/vast</t>
  </si>
  <si>
    <t>36.50.</t>
  </si>
  <si>
    <t>lichtstraten - algemeen</t>
  </si>
  <si>
    <t>36.52.</t>
  </si>
  <si>
    <t>lichtstraten - profielen aluminium</t>
  </si>
  <si>
    <t>36.52.10.</t>
  </si>
  <si>
    <t>lichtstraten gebogen dak bibliotheek - profielen aluminium met beglazi</t>
  </si>
  <si>
    <t>36.52.20</t>
  </si>
  <si>
    <t>lichtstraat torentje bibliotheek - profielen aluminium met beglazing</t>
  </si>
  <si>
    <t>36.52.30</t>
  </si>
  <si>
    <t>lichthellende lichtstraat plat dak bibliotheek</t>
  </si>
  <si>
    <t>37.</t>
  </si>
  <si>
    <t>DAKRANDEN EN KROONLIJSTEN</t>
  </si>
  <si>
    <t>37.00.</t>
  </si>
  <si>
    <t>dakranden en kroonlijsten - algemeen</t>
  </si>
  <si>
    <t>37.10.</t>
  </si>
  <si>
    <t>slabben, loketten en aansluitbanden - algemeen</t>
  </si>
  <si>
    <t>37.12.</t>
  </si>
  <si>
    <t>slabben, loketten en aansluitbanden - membranen</t>
  </si>
  <si>
    <t>37.12.30.</t>
  </si>
  <si>
    <t>slabben, loketten en aansluitbanden - membraan/bitumen</t>
  </si>
  <si>
    <t>37.20.</t>
  </si>
  <si>
    <t>dakrandprofielen - algemeen</t>
  </si>
  <si>
    <t>37.21.20.</t>
  </si>
  <si>
    <t>dakrandprofielen - aluminium</t>
  </si>
  <si>
    <t>37.30.</t>
  </si>
  <si>
    <t>muurkappen - algemeen</t>
  </si>
  <si>
    <t>37.31.</t>
  </si>
  <si>
    <t>muurkappen - metaal</t>
  </si>
  <si>
    <t>37.31.10.</t>
  </si>
  <si>
    <t>muurkappen - metaal/zink</t>
  </si>
  <si>
    <t>37.40.</t>
  </si>
  <si>
    <t>uitbekleding kroonlijsten en luifels - algemeen</t>
  </si>
  <si>
    <t>37.42.</t>
  </si>
  <si>
    <t>uitbekleding kroonlijsten en luifels - platen</t>
  </si>
  <si>
    <t>37.42.40.</t>
  </si>
  <si>
    <t>uitbekleding overkraging - HPL platen</t>
  </si>
  <si>
    <t>38.</t>
  </si>
  <si>
    <t>DAKWATERAFVOER</t>
  </si>
  <si>
    <t>38.00.</t>
  </si>
  <si>
    <t>dakwaterafvoer - algemeen</t>
  </si>
  <si>
    <t>38.30.</t>
  </si>
  <si>
    <t>afvoerpijpen - algemeen</t>
  </si>
  <si>
    <t>38.31.</t>
  </si>
  <si>
    <t>afvoerpijpen - kunststof</t>
  </si>
  <si>
    <t>38.31.20.</t>
  </si>
  <si>
    <t>afvoerpijpen - kunststof/HDPE Ø110</t>
  </si>
  <si>
    <t>38.40.</t>
  </si>
  <si>
    <t>eindstukken - algemeen</t>
  </si>
  <si>
    <t>38.51.</t>
  </si>
  <si>
    <t>toebehoren - dakkolken en tapbuizen</t>
  </si>
  <si>
    <t>38.52.</t>
  </si>
  <si>
    <t>toebehoren - draad- en bolroosters</t>
  </si>
  <si>
    <t>38.54.</t>
  </si>
  <si>
    <t>toebehoren - noodspuwers</t>
  </si>
  <si>
    <t>40.</t>
  </si>
  <si>
    <t>BUITENSCHRIJNWERK</t>
  </si>
  <si>
    <t>40.00.</t>
  </si>
  <si>
    <t>buitenschrijnwerk - algemeen</t>
  </si>
  <si>
    <t>40.01.</t>
  </si>
  <si>
    <t>buitenschrijnwerk - prestaties</t>
  </si>
  <si>
    <t>40.02.</t>
  </si>
  <si>
    <t>buitenschrijnwerk - proeven</t>
  </si>
  <si>
    <t>40.02.10.</t>
  </si>
  <si>
    <t>buitenschrijnwerk - proeven/op kosten ongelijk</t>
  </si>
  <si>
    <t>40.03.</t>
  </si>
  <si>
    <t>buitenschrijnwerk - montage</t>
  </si>
  <si>
    <t>40.03.10.</t>
  </si>
  <si>
    <t>buitenschrijnwerk - montage/spouwconstructie en dorpel</t>
  </si>
  <si>
    <t>40.03.50.</t>
  </si>
  <si>
    <t>buitenschrijnwerk - montage/vervanging schrijnwerk</t>
  </si>
  <si>
    <t>40.04.</t>
  </si>
  <si>
    <t>buitenschrijnwerk - borderel</t>
  </si>
  <si>
    <t>40.04.01</t>
  </si>
  <si>
    <t>Raam/deur positie 1</t>
  </si>
  <si>
    <t>40.04.02</t>
  </si>
  <si>
    <t>Raam/deur positie 2</t>
  </si>
  <si>
    <t>40.04.03</t>
  </si>
  <si>
    <t>Raampositie 3</t>
  </si>
  <si>
    <t>40.04.04</t>
  </si>
  <si>
    <t>Raampositie 4</t>
  </si>
  <si>
    <t>40.04.05</t>
  </si>
  <si>
    <t>Raampositie 5</t>
  </si>
  <si>
    <t>40.04.06</t>
  </si>
  <si>
    <t>Raampositie 6 (nooduitgang)</t>
  </si>
  <si>
    <t>40.04.07</t>
  </si>
  <si>
    <t>Raampositie 7</t>
  </si>
  <si>
    <t>40.04.08</t>
  </si>
  <si>
    <t>Raampositie 8</t>
  </si>
  <si>
    <t>40.04.09</t>
  </si>
  <si>
    <t>Raam/deur positie  9 (nooduitgang)</t>
  </si>
  <si>
    <t>40.04.10</t>
  </si>
  <si>
    <t>Raam/deur positie  10 (nooduitgang)</t>
  </si>
  <si>
    <t>40.04.11</t>
  </si>
  <si>
    <t>Raampositie  11</t>
  </si>
  <si>
    <t>40.04.12</t>
  </si>
  <si>
    <t>Raampositie  12</t>
  </si>
  <si>
    <t>40.04.13</t>
  </si>
  <si>
    <t>Raam/deur positie  13</t>
  </si>
  <si>
    <t>40.04.14</t>
  </si>
  <si>
    <t>Raampositie  14</t>
  </si>
  <si>
    <t>40.04.15</t>
  </si>
  <si>
    <t>Raampositie  15</t>
  </si>
  <si>
    <t>40.04.16</t>
  </si>
  <si>
    <t>Raampositie  16</t>
  </si>
  <si>
    <t>40.04.17</t>
  </si>
  <si>
    <t>Raampositie  17</t>
  </si>
  <si>
    <t>40.04.18</t>
  </si>
  <si>
    <t>Raampositie  18</t>
  </si>
  <si>
    <t>40.04.1</t>
  </si>
  <si>
    <t>profielsystemen - algemeen</t>
  </si>
  <si>
    <t>40.12.</t>
  </si>
  <si>
    <t>profielsysteem - aluminium</t>
  </si>
  <si>
    <t>40.12.10.</t>
  </si>
  <si>
    <t>profielsysteem - aluminium/vaste ramen</t>
  </si>
  <si>
    <t>40.12.20.</t>
  </si>
  <si>
    <t>profielsysteem - aluminium/draairamen</t>
  </si>
  <si>
    <t>40.12.30.</t>
  </si>
  <si>
    <t>profielsysteem - aluminium/schuiframen</t>
  </si>
  <si>
    <t>40.12.40.</t>
  </si>
  <si>
    <t>profielsysteem - aluminium/buitendeuren</t>
  </si>
  <si>
    <t>40.20.</t>
  </si>
  <si>
    <t>hang- en sluitwerk - algemeen</t>
  </si>
  <si>
    <t>40.21.</t>
  </si>
  <si>
    <t>hang- en sluitwerk - standaard beslag</t>
  </si>
  <si>
    <t>40.22.</t>
  </si>
  <si>
    <t>hang- en sluitwerk - scharnieren en paumellen</t>
  </si>
  <si>
    <t>40.23.</t>
  </si>
  <si>
    <t>hang- en sluitwerk - sloten</t>
  </si>
  <si>
    <t>40.23.10.</t>
  </si>
  <si>
    <t>hang- en sluitwerk - sloten/manueel</t>
  </si>
  <si>
    <t>40.23.20.</t>
  </si>
  <si>
    <t>hang- en sluitwerk - sloten/elektromagnetisch</t>
  </si>
  <si>
    <t>40.23.50.</t>
  </si>
  <si>
    <t>hang- en sluitwerk - sloten/sleutelplan</t>
  </si>
  <si>
    <t>40.24.</t>
  </si>
  <si>
    <t>hang- en sluitwerk - deurdrangers</t>
  </si>
  <si>
    <t>40.24.10.</t>
  </si>
  <si>
    <t>hang- en sluitwerk - deurdrangers/manueel</t>
  </si>
  <si>
    <t>40.25.</t>
  </si>
  <si>
    <t>hang- en sluitwerk - panieksluitingen</t>
  </si>
  <si>
    <t>40.26.</t>
  </si>
  <si>
    <t>hang- en sluitwerk - raamkrukken</t>
  </si>
  <si>
    <t>40.27.</t>
  </si>
  <si>
    <t>hang- en sluitwerk - deurkrukken</t>
  </si>
  <si>
    <t>40.29.</t>
  </si>
  <si>
    <t>hang- en sluitwerk - toebehoren</t>
  </si>
  <si>
    <t>40.40</t>
  </si>
  <si>
    <t>beglazing - algemeen</t>
  </si>
  <si>
    <t>40.40.10.</t>
  </si>
  <si>
    <t>beglazing - prestaties</t>
  </si>
  <si>
    <t>40.42.</t>
  </si>
  <si>
    <t>beglazing - dubbele beglazing</t>
  </si>
  <si>
    <t>40.42.10.</t>
  </si>
  <si>
    <t>beglazing - dubbele beglazing/type 1</t>
  </si>
  <si>
    <t>40.60.</t>
  </si>
  <si>
    <t>raamdorpels - algemeen</t>
  </si>
  <si>
    <t>40.61.</t>
  </si>
  <si>
    <t>raamdorpels - aluminium</t>
  </si>
  <si>
    <t>40.80.</t>
  </si>
  <si>
    <t>toebehoren - algemeen</t>
  </si>
  <si>
    <t>40.84.</t>
  </si>
  <si>
    <t>toebehoren - deurstoppen</t>
  </si>
  <si>
    <t>42.</t>
  </si>
  <si>
    <t>GEVELBEKLEDINGEN</t>
  </si>
  <si>
    <t>42.00.</t>
  </si>
  <si>
    <t>gevelbekledingen - algemeen</t>
  </si>
  <si>
    <t>42.10.</t>
  </si>
  <si>
    <t>regelstructuur - algemeen</t>
  </si>
  <si>
    <t>42.11.</t>
  </si>
  <si>
    <t>regelstructuur - hout</t>
  </si>
  <si>
    <t>42.20.</t>
  </si>
  <si>
    <t>thermische isolatie voorhanggevel - algemeen</t>
  </si>
  <si>
    <t>42.22.</t>
  </si>
  <si>
    <t>thermische isolatie voorhanggevel - PUR of PIR</t>
  </si>
  <si>
    <t>42.22.10.</t>
  </si>
  <si>
    <t>thermische isolatie voorhanggevel - PUR of PIR/14 cm</t>
  </si>
  <si>
    <t>42.30.</t>
  </si>
  <si>
    <t>buitenfolie - algemeen</t>
  </si>
  <si>
    <t>42.31.</t>
  </si>
  <si>
    <t>buitenfolie - gevelfolie</t>
  </si>
  <si>
    <t>42.40.</t>
  </si>
  <si>
    <t>bekledingspanelen - algemeen</t>
  </si>
  <si>
    <t>42.41.</t>
  </si>
  <si>
    <t>bekledingspanelen - HPL</t>
  </si>
  <si>
    <t>42.42</t>
  </si>
  <si>
    <t>Bekleding in Anthra zink staande (enkel) naad</t>
  </si>
  <si>
    <t>44.</t>
  </si>
  <si>
    <t>BUITENTRAPPEN &amp; BORSTWERINGEN</t>
  </si>
  <si>
    <t>44.00.</t>
  </si>
  <si>
    <t>buitentrappen en borstweringen - algemeen</t>
  </si>
  <si>
    <t>44.10.</t>
  </si>
  <si>
    <t>trappen - algemeen</t>
  </si>
  <si>
    <t>44.11.</t>
  </si>
  <si>
    <t>trappen - prefab betontreden</t>
  </si>
  <si>
    <t>44.30.</t>
  </si>
  <si>
    <t>trapleuningen - algemeen</t>
  </si>
  <si>
    <t>44.30.10.</t>
  </si>
  <si>
    <t>trapleuningen : inox</t>
  </si>
  <si>
    <t>50.</t>
  </si>
  <si>
    <t>BINNENPLEISTERWERKEN</t>
  </si>
  <si>
    <t>50.00.</t>
  </si>
  <si>
    <t>binnenpleisterwerken - algemeen</t>
  </si>
  <si>
    <t>50.10.</t>
  </si>
  <si>
    <t>wandbepleistering - algemeen</t>
  </si>
  <si>
    <t>50.11.</t>
  </si>
  <si>
    <t>wandbepleistering - gipspleisters</t>
  </si>
  <si>
    <t>50.11.10.</t>
  </si>
  <si>
    <t>wandbepleistering - gipspleisters/dikpleister op metselwerk</t>
  </si>
  <si>
    <t>50.11.11.</t>
  </si>
  <si>
    <t>wandbepleistering - gipspleisters/dikpleisters op metselwerk - wandvla</t>
  </si>
  <si>
    <t>50.11.12.</t>
  </si>
  <si>
    <t>wandbepleistering - gipspleisters/dikpleisters op metselwerk - dagkant</t>
  </si>
  <si>
    <t>50.30.</t>
  </si>
  <si>
    <t>renovatie pleisterwerk - algemeen</t>
  </si>
  <si>
    <t>50.30.10.</t>
  </si>
  <si>
    <t>pleisterwerk : herstel scheurvorming in bestaande bibliotheek</t>
  </si>
  <si>
    <t>50.30.20.</t>
  </si>
  <si>
    <t>Herstel pleisterwerk tgv verbouwingswerken</t>
  </si>
  <si>
    <t>51.</t>
  </si>
  <si>
    <t>BINNENPLAATAFWERKINGEN</t>
  </si>
  <si>
    <t>51.00.</t>
  </si>
  <si>
    <t>binnenplaatafwerkingen - algemeen</t>
  </si>
  <si>
    <t>51.21.</t>
  </si>
  <si>
    <t>voorzetwanden - gipskartonplaten</t>
  </si>
  <si>
    <t>51.21.10.</t>
  </si>
  <si>
    <t>geïsoleerde voorzetwand : OSB + gipsplaat</t>
  </si>
  <si>
    <t>51.21.20.</t>
  </si>
  <si>
    <t>niet-geïsoleerde voorzetwand : OSB + gipsplaat</t>
  </si>
  <si>
    <t>51.50.</t>
  </si>
  <si>
    <t>plafondafwerking - algemeen</t>
  </si>
  <si>
    <t>51.51.</t>
  </si>
  <si>
    <t>plafondafwerking - uitbekleding plafond</t>
  </si>
  <si>
    <t>51.51.10.</t>
  </si>
  <si>
    <t>plafondafwerking - uitbekleding plafond hellend dak bergruimte/gipskar</t>
  </si>
  <si>
    <t>51.51,20.</t>
  </si>
  <si>
    <t>plafondafwerking - uitbekleding plafond hellend dak techn ruimte/gipsk</t>
  </si>
  <si>
    <t>51.51.30.</t>
  </si>
  <si>
    <t>plafondafwerking - uitbekleding plafond gebogen dak BIB/gipskartonplaa</t>
  </si>
  <si>
    <t>51.53.</t>
  </si>
  <si>
    <t>plafondafwerking - verlaagd plafond</t>
  </si>
  <si>
    <t>51.53.20.</t>
  </si>
  <si>
    <t>plafondafwerking -  mineraal systeemplafond</t>
  </si>
  <si>
    <t>51.53.30.</t>
  </si>
  <si>
    <t>plafondafwerking - mineraal systeemplafond incl extra isolatie</t>
  </si>
  <si>
    <t>51.60.</t>
  </si>
  <si>
    <t>uitbekleding buitenramen en -deuren - algemeen</t>
  </si>
  <si>
    <t>51.62.</t>
  </si>
  <si>
    <t>uitbekleding binnenramen en -deuren - multiplex</t>
  </si>
  <si>
    <t>51.70.</t>
  </si>
  <si>
    <t>uitbekleding sanitaire toestellen - algemeen</t>
  </si>
  <si>
    <t>51.72.</t>
  </si>
  <si>
    <t>uitbekleding sanitaire toestellen - plaat als eindafwerking</t>
  </si>
  <si>
    <t>51.72.40</t>
  </si>
  <si>
    <t>uitbekleding sanitaire toestellen - plaat als eindafwerking/gipskarton</t>
  </si>
  <si>
    <t>54.72</t>
  </si>
  <si>
    <t>HPL wanden</t>
  </si>
  <si>
    <t>51.72.10</t>
  </si>
  <si>
    <t>Sanitaire scheidingswanden</t>
  </si>
  <si>
    <t>52.</t>
  </si>
  <si>
    <t>DEK- EN BEDRIJFSVLOEREN</t>
  </si>
  <si>
    <t>52.00.</t>
  </si>
  <si>
    <t>dek- en bedrijfsvloeren - algemeen</t>
  </si>
  <si>
    <t>52.10.</t>
  </si>
  <si>
    <t>isolerende uitvullagen - algemeen</t>
  </si>
  <si>
    <t>52.11.</t>
  </si>
  <si>
    <t>isolerende uitvullagen - cementgebonden</t>
  </si>
  <si>
    <t>52.11.10.</t>
  </si>
  <si>
    <t>gelijkvloers : dikte 15 cm</t>
  </si>
  <si>
    <t>52.11.20.</t>
  </si>
  <si>
    <t>gelijkvloers dikte : 49 cm</t>
  </si>
  <si>
    <t>52.11.30.</t>
  </si>
  <si>
    <t>eerste verdieping dikte 7cm</t>
  </si>
  <si>
    <t>52.13.</t>
  </si>
  <si>
    <t>isolerende uitvullagen - gespoten polyurethaan</t>
  </si>
  <si>
    <t>52.13.10.</t>
  </si>
  <si>
    <t>gespoten PUR : dikte 8 cm</t>
  </si>
  <si>
    <t>52.20.</t>
  </si>
  <si>
    <t>52.21.</t>
  </si>
  <si>
    <t>vochtwerende lagen - PE-folie</t>
  </si>
  <si>
    <t>52.40.</t>
  </si>
  <si>
    <t>akoestische isolatie vloer - algemeen</t>
  </si>
  <si>
    <t>52.41.</t>
  </si>
  <si>
    <t>akoestische isolatie vloer - 2laags mattensysteem</t>
  </si>
  <si>
    <t>52.50.</t>
  </si>
  <si>
    <t>cementgebonden dekvloeren - algemeen</t>
  </si>
  <si>
    <t>52.51.</t>
  </si>
  <si>
    <t>cementgebonden dekvloeren - hechtend 8 cm</t>
  </si>
  <si>
    <t>52.52.</t>
  </si>
  <si>
    <t>cementgebonden dekvloeren - hechtend 7 cm</t>
  </si>
  <si>
    <t>53.</t>
  </si>
  <si>
    <t>BINNENVLOERAFWERKINGEN</t>
  </si>
  <si>
    <t>53.00.</t>
  </si>
  <si>
    <t>binnenvloerafwerkingen - algemeen</t>
  </si>
  <si>
    <t>53.10.</t>
  </si>
  <si>
    <t>tegelvloeren - algemeen</t>
  </si>
  <si>
    <t>53.11.</t>
  </si>
  <si>
    <t>tegelvloeren - keramisch</t>
  </si>
  <si>
    <t>53.11.20.</t>
  </si>
  <si>
    <t>tegelvloeren - keramisch/geperste tegels</t>
  </si>
  <si>
    <t>53.20.</t>
  </si>
  <si>
    <t>soepele vloerbekledingen - algemeen</t>
  </si>
  <si>
    <t>53.22.</t>
  </si>
  <si>
    <t>soepele vloerbekledingen - vinyl (PVC)</t>
  </si>
  <si>
    <t>53.40.</t>
  </si>
  <si>
    <t>plinten - algemeen</t>
  </si>
  <si>
    <t>53.41.</t>
  </si>
  <si>
    <t>plinten - steen</t>
  </si>
  <si>
    <t>53.41.10.</t>
  </si>
  <si>
    <t>plinten - steen/keramisch</t>
  </si>
  <si>
    <t>53.42.</t>
  </si>
  <si>
    <t>plinten - hout</t>
  </si>
  <si>
    <t>53.42.10.</t>
  </si>
  <si>
    <t>plinten - hout/massief hout</t>
  </si>
  <si>
    <t>53.60.</t>
  </si>
  <si>
    <t>trapbekledingen - algemeen</t>
  </si>
  <si>
    <t>53.61.</t>
  </si>
  <si>
    <t>trapbekledingen - steen</t>
  </si>
  <si>
    <t>53.61.10.</t>
  </si>
  <si>
    <t>trapbekledingen - steen/keramisch</t>
  </si>
  <si>
    <t>53.70.</t>
  </si>
  <si>
    <t>53.71.</t>
  </si>
  <si>
    <t>toebehoren - scheidingsprofielen</t>
  </si>
  <si>
    <t>53.72.</t>
  </si>
  <si>
    <t>toebehoren - vloermatkaders</t>
  </si>
  <si>
    <t>53.73.</t>
  </si>
  <si>
    <t>toebehoren - vloermatten</t>
  </si>
  <si>
    <t>53.76.</t>
  </si>
  <si>
    <t>toebehoren - zettingsprofielen</t>
  </si>
  <si>
    <t>54.</t>
  </si>
  <si>
    <t>BINNENDEUREN en -RAMEN</t>
  </si>
  <si>
    <t>54.00.</t>
  </si>
  <si>
    <t>binnendeuren en -ramen - algemeen</t>
  </si>
  <si>
    <t>54.01.</t>
  </si>
  <si>
    <t>binnendeuren en -ramen - prestaties</t>
  </si>
  <si>
    <t>54.02.</t>
  </si>
  <si>
    <t>binnendeuren en -ramen - keuring en proeven</t>
  </si>
  <si>
    <t>54.03.</t>
  </si>
  <si>
    <t>binnendeuren en -ramen - proefopstelling</t>
  </si>
  <si>
    <t>54.10.</t>
  </si>
  <si>
    <t>deurkozijnen - algemeen</t>
  </si>
  <si>
    <t>54.11.</t>
  </si>
  <si>
    <t>deurkozijnen - hout</t>
  </si>
  <si>
    <t>54.11.30.</t>
  </si>
  <si>
    <t>deurkozijnen - hout/multiplex</t>
  </si>
  <si>
    <t>54.20.</t>
  </si>
  <si>
    <t>deurbladen - algemeen</t>
  </si>
  <si>
    <t>54.22.</t>
  </si>
  <si>
    <t>deurbladen - hout met volle kern</t>
  </si>
  <si>
    <t>54.22.10.</t>
  </si>
  <si>
    <t>deurbladen - hout met holle kern/tubespaan</t>
  </si>
  <si>
    <t>54.30.</t>
  </si>
  <si>
    <t>deurgehelen - algemeen</t>
  </si>
  <si>
    <t>54.31.</t>
  </si>
  <si>
    <t>deurgehelen - kozijnen hout</t>
  </si>
  <si>
    <t>54.31.10.</t>
  </si>
  <si>
    <t>deurgehelen - kozijnen hout/brandwerend</t>
  </si>
  <si>
    <t>54.31.10.10.</t>
  </si>
  <si>
    <t>deuropening 90/215</t>
  </si>
  <si>
    <t>54.31.10.20.</t>
  </si>
  <si>
    <t>deuropening 105/215</t>
  </si>
  <si>
    <t>54.31.20.</t>
  </si>
  <si>
    <t>deurgehelen - kozijnen hout/niet-brandwerend</t>
  </si>
  <si>
    <t>54.31.20.10.</t>
  </si>
  <si>
    <t>deuropening 80/215</t>
  </si>
  <si>
    <t>54.31.20.20.</t>
  </si>
  <si>
    <t>54.31.20.30.</t>
  </si>
  <si>
    <t>54.50.</t>
  </si>
  <si>
    <t>glazen deuren - algemeen</t>
  </si>
  <si>
    <t>54.51.</t>
  </si>
  <si>
    <t>glazen deurengehelen GD1- dagmaat 250/250</t>
  </si>
  <si>
    <t>54.52.</t>
  </si>
  <si>
    <t>vast binnenraam GD2 - dagmaat 160/250</t>
  </si>
  <si>
    <t>54.53.</t>
  </si>
  <si>
    <t>glazen deurengehelen GD3 - dagmaat 206/250</t>
  </si>
  <si>
    <t>54.54.</t>
  </si>
  <si>
    <t>glazen deurengehelen GD4 - dagmaat 160/250</t>
  </si>
  <si>
    <t>54.55.</t>
  </si>
  <si>
    <t>vast binnenraam GD5 - dagmaat 113/238</t>
  </si>
  <si>
    <t>54.56.</t>
  </si>
  <si>
    <t>glazen deurengehelen GD6- dagmaat 113/238 (deur)</t>
  </si>
  <si>
    <t>glazen dubbele deur GD7 - dagmaat 200/238</t>
  </si>
  <si>
    <t>54.60.</t>
  </si>
  <si>
    <t>54.61.</t>
  </si>
  <si>
    <t>54.61.30.</t>
  </si>
  <si>
    <t>hang- en sluitwerk - scharnieren en paumellen/roestvast staal</t>
  </si>
  <si>
    <t>54.62.</t>
  </si>
  <si>
    <t>hang- en sluitwerk - deursloten</t>
  </si>
  <si>
    <t>54.62.20.</t>
  </si>
  <si>
    <t>hang- en sluitwerk - deursloten/veiligheidssloten</t>
  </si>
  <si>
    <t>54.62.30.</t>
  </si>
  <si>
    <t>hang- en sluitwerk - deursloten/elektromagnetisch</t>
  </si>
  <si>
    <t>54.63.</t>
  </si>
  <si>
    <t>54.63.20.</t>
  </si>
  <si>
    <t>hang- en sluitwerk - deurkrukken/RVS</t>
  </si>
  <si>
    <t>54.64.</t>
  </si>
  <si>
    <t>hang- en sluitwerk - vaste handgrepen</t>
  </si>
  <si>
    <t>54.65.</t>
  </si>
  <si>
    <t>54.80.</t>
  </si>
  <si>
    <t>54.86.</t>
  </si>
  <si>
    <t>55.</t>
  </si>
  <si>
    <t>BINNENTRAPPEN EN LEUNINGEN</t>
  </si>
  <si>
    <t>55.00.</t>
  </si>
  <si>
    <t>binnentrappen en leuningen - algemeen</t>
  </si>
  <si>
    <t>55.30.</t>
  </si>
  <si>
    <t>handgrepen - algemeen</t>
  </si>
  <si>
    <t>55.33.</t>
  </si>
  <si>
    <t>handgrepen - roestvast staal</t>
  </si>
  <si>
    <t>56.</t>
  </si>
  <si>
    <t>VAST BINNENMEUBILAIR</t>
  </si>
  <si>
    <t>56.00.</t>
  </si>
  <si>
    <t>vast binnenmeubilair - algemeen</t>
  </si>
  <si>
    <t>56.30.</t>
  </si>
  <si>
    <t>inbouwkasten - algemeen</t>
  </si>
  <si>
    <t>56.31.</t>
  </si>
  <si>
    <t>inbouwkasten - onderdelen</t>
  </si>
  <si>
    <t>56.31.10.</t>
  </si>
  <si>
    <t>inbouwkasten - onderdelen/stelpoten en plintplaat</t>
  </si>
  <si>
    <t>56.31.20.</t>
  </si>
  <si>
    <t>inbouwkasten - onderdelen/corpus en leggers</t>
  </si>
  <si>
    <t>56.31.30.</t>
  </si>
  <si>
    <t>inbouwkasten - onderdelen/fronten en zichtwanden</t>
  </si>
  <si>
    <t>56.31.40.</t>
  </si>
  <si>
    <t>inbouwkasten - onderdelen/tabletten</t>
  </si>
  <si>
    <t>56.31.50.</t>
  </si>
  <si>
    <t>inbouwkasten - onderdelen/beslag en handgrepen</t>
  </si>
  <si>
    <t>56.31.60.</t>
  </si>
  <si>
    <t>inbouwkasten - sloten</t>
  </si>
  <si>
    <t>56.32.</t>
  </si>
  <si>
    <t>FH-VO</t>
  </si>
  <si>
    <t>[Vereiste optie] inbouwkasten - open kast voor folders</t>
  </si>
  <si>
    <t>56.33.</t>
  </si>
  <si>
    <t>[Vereiste optie] inbouwkasten - kastgeheel koffiecorner</t>
  </si>
  <si>
    <t>[Vereiste optie] werkvlak + rolluik verkoop dranken</t>
  </si>
  <si>
    <t>56.34</t>
  </si>
  <si>
    <t>[Vereiste optie] kast voor plaatsing elektriciteitsteller</t>
  </si>
  <si>
    <t>80.</t>
  </si>
  <si>
    <t>BINNENSCHILDERWERKEN</t>
  </si>
  <si>
    <t>80.00.</t>
  </si>
  <si>
    <t>schilderwerken - algemeen</t>
  </si>
  <si>
    <t>80.10.</t>
  </si>
  <si>
    <t>binnenschilderwerken op pleisterwerk - algemeen</t>
  </si>
  <si>
    <t>80.12.</t>
  </si>
  <si>
    <t>[Vereiste optie] binnenschilderwerken op pleisterwerk wanden - acrylaatdispersie</t>
  </si>
  <si>
    <t>80.13</t>
  </si>
  <si>
    <t>[Vereiste optie] binnenschilderwerken op pleisterwerk plafonds - acrylaatdispersie</t>
  </si>
  <si>
    <t>80.20.</t>
  </si>
  <si>
    <t>binnenschilderwerken op gipskartonplaten - algemeen</t>
  </si>
  <si>
    <t>80.22.</t>
  </si>
  <si>
    <t>[Vereiste optie] binnenschilderwerken op gipskartonplaten - acrylaatdispersie</t>
  </si>
  <si>
    <t>80.51.</t>
  </si>
  <si>
    <t>binnenschilderwerken op hout en houtachtige platen - lak</t>
  </si>
  <si>
    <t>80.51.10.</t>
  </si>
  <si>
    <t>[Vereiste optie] op hout en houtachtige platen - lak/acryllaatdispersie</t>
  </si>
  <si>
    <t>80.51.20.</t>
  </si>
  <si>
    <t>[Vereiste optie] schilderen van houten plinten</t>
  </si>
  <si>
    <t>80.52.</t>
  </si>
  <si>
    <t>binnenschilderwerken op hout en houtachtige platen - vernis</t>
  </si>
  <si>
    <t>80.52.20.</t>
  </si>
  <si>
    <t>[Vereiste optie] op hout en houtachtige platen - vernis/polyurethaanhars</t>
  </si>
  <si>
    <t>80.52.30</t>
  </si>
  <si>
    <t>op houten kastgehelen en houtachtige platen - vernis/polyurethaanhars</t>
  </si>
  <si>
    <t>80.52.30.10</t>
  </si>
  <si>
    <t>[Vereiste optie] inbouwkast : open kast voor folders</t>
  </si>
  <si>
    <t>80.52.30.20.</t>
  </si>
  <si>
    <t>[Vereiste optie] inbouwkast : koffiecorner</t>
  </si>
  <si>
    <t>80.52.30.30.</t>
  </si>
  <si>
    <t>[Vereiste optie] werkvlak drankenlokaal</t>
  </si>
  <si>
    <t>90.</t>
  </si>
  <si>
    <t>BUITENVERHARDINGEN</t>
  </si>
  <si>
    <t>90.00.</t>
  </si>
  <si>
    <t>buitenverhardingen - algemeen</t>
  </si>
  <si>
    <t>90.10.</t>
  </si>
  <si>
    <t>funderingen - algemeen</t>
  </si>
  <si>
    <t>90.11.</t>
  </si>
  <si>
    <t>funderingen - steenslag</t>
  </si>
  <si>
    <t>90.11.10.</t>
  </si>
  <si>
    <t>funderingen - steenslag/niet-continue korrelverdeling</t>
  </si>
  <si>
    <t>90.20.</t>
  </si>
  <si>
    <t>verhardingen - algemeen</t>
  </si>
  <si>
    <t>90.25.</t>
  </si>
  <si>
    <t>verhardingen - kleiklinkers</t>
  </si>
  <si>
    <t>90.25.20.</t>
  </si>
  <si>
    <t>verhardingen - kleiklinkers/waterpasserend</t>
  </si>
  <si>
    <t>90.30.</t>
  </si>
  <si>
    <t>lijnvormige elementen - algemeen</t>
  </si>
  <si>
    <t>90.31.</t>
  </si>
  <si>
    <t>lijnvormige elementen - staalband (warmgewalst weervast)</t>
  </si>
  <si>
    <t>90.31.30.</t>
  </si>
  <si>
    <t>lijnvormige elementen - staalband 2500x150x3,4mm</t>
  </si>
  <si>
    <t>91.</t>
  </si>
  <si>
    <t>BUITENCONSTRUCTIES EN AFSLUITINGEN</t>
  </si>
  <si>
    <t>91.00.</t>
  </si>
  <si>
    <t>buitenconstructies en afsluitingen - algemeen</t>
  </si>
  <si>
    <t>91.20.</t>
  </si>
  <si>
    <t>spijlenafsluitingen - algemeen</t>
  </si>
  <si>
    <t>91.21.</t>
  </si>
  <si>
    <t>spijlenafsluitingen 190/120</t>
  </si>
  <si>
    <t>91.40.</t>
  </si>
  <si>
    <t>tuinpoorten - algemeen</t>
  </si>
  <si>
    <t>91.41.</t>
  </si>
  <si>
    <t>tuinpoortje - staal</t>
  </si>
  <si>
    <t>92.</t>
  </si>
  <si>
    <t>BUITENMEUBILAIR EN UITRUSTINGSELEMENTEN</t>
  </si>
  <si>
    <t>92.10.</t>
  </si>
  <si>
    <t>brievenbussen - algemeen</t>
  </si>
  <si>
    <t>92.13.</t>
  </si>
  <si>
    <t>brievenbussen - aluminium</t>
  </si>
  <si>
    <t>DEEL STABILITEIT</t>
  </si>
  <si>
    <t>4.1.</t>
  </si>
  <si>
    <t>Funderingenswerken</t>
  </si>
  <si>
    <t>10.71.40</t>
  </si>
  <si>
    <t>Aanvulling geëxpandeerde klei</t>
  </si>
  <si>
    <t>13.01</t>
  </si>
  <si>
    <t>[Vereiste optie] Diepsondering</t>
  </si>
  <si>
    <t>Werfinstallatie</t>
  </si>
  <si>
    <t>4.1.1.</t>
  </si>
  <si>
    <t>13.50</t>
  </si>
  <si>
    <t>Funderingsplaat</t>
  </si>
  <si>
    <t>4.1.2.</t>
  </si>
  <si>
    <t>13.30</t>
  </si>
  <si>
    <t>Funderingsbalken</t>
  </si>
  <si>
    <t>4.1.3.</t>
  </si>
  <si>
    <t>12.12</t>
  </si>
  <si>
    <t>Funderingsstroken</t>
  </si>
  <si>
    <t>4.1.4.</t>
  </si>
  <si>
    <t>11.30</t>
  </si>
  <si>
    <t>Keermuren</t>
  </si>
  <si>
    <t>4.2.</t>
  </si>
  <si>
    <t>Platen</t>
  </si>
  <si>
    <t>4.2.1.</t>
  </si>
  <si>
    <t>26.36.22</t>
  </si>
  <si>
    <t>Voorgespannen welfsels</t>
  </si>
  <si>
    <t>4.2.2.</t>
  </si>
  <si>
    <t>26.26</t>
  </si>
  <si>
    <t>Ter plaatse gestorte betonplaat</t>
  </si>
  <si>
    <t>4.3.</t>
  </si>
  <si>
    <t>Betonbalken</t>
  </si>
  <si>
    <t>26.23</t>
  </si>
  <si>
    <t>26.35</t>
  </si>
  <si>
    <t>Prefab betontrappen (eenheid : per trede)</t>
  </si>
  <si>
    <t>trede</t>
  </si>
  <si>
    <t>4.4.</t>
  </si>
  <si>
    <t>Staal - liggers</t>
  </si>
  <si>
    <t>27.11</t>
  </si>
  <si>
    <t>Liggers in staal - AE S 235 JR</t>
  </si>
  <si>
    <t>kg</t>
  </si>
  <si>
    <t>4.5.</t>
  </si>
  <si>
    <t>Kolommen</t>
  </si>
  <si>
    <t>4.5.1.</t>
  </si>
  <si>
    <t>26.22</t>
  </si>
  <si>
    <t>Betonkolommen</t>
  </si>
  <si>
    <t>4.5.2.</t>
  </si>
  <si>
    <t>27.31</t>
  </si>
  <si>
    <t>Stalen kolommen</t>
  </si>
  <si>
    <t>4.6.</t>
  </si>
  <si>
    <t>Wapeningsstaal</t>
  </si>
  <si>
    <t>26.11.11</t>
  </si>
  <si>
    <t>Staven (Be 500S)</t>
  </si>
  <si>
    <t>26.11.12</t>
  </si>
  <si>
    <t>Netten (Be 500S)</t>
  </si>
  <si>
    <t>DEEL TECHNIEKEN</t>
  </si>
  <si>
    <t>DEEL 6 – TECHNIEKEN / FLUIDA</t>
  </si>
  <si>
    <t>60</t>
  </si>
  <si>
    <t>Algemeen – volledigheid van inschrijving</t>
  </si>
  <si>
    <t>60.00</t>
  </si>
  <si>
    <t>Uitvoeringsdossier -algemeen</t>
  </si>
  <si>
    <t>60.01</t>
  </si>
  <si>
    <t>Uitvoeringsdossier</t>
  </si>
  <si>
    <t>60.10</t>
  </si>
  <si>
    <t>Keuringen en proeven – san / hvac / bb</t>
  </si>
  <si>
    <t>60.11</t>
  </si>
  <si>
    <t>Proeven op verwarmingsinrichting</t>
  </si>
  <si>
    <t>60.12</t>
  </si>
  <si>
    <t>Proeven op verluchtingsinstallatie</t>
  </si>
  <si>
    <t>60.13</t>
  </si>
  <si>
    <t>Proeven op sanitaire installaties</t>
  </si>
  <si>
    <t>60.14</t>
  </si>
  <si>
    <t>Keuringen</t>
  </si>
  <si>
    <t>60.15</t>
  </si>
  <si>
    <t>Muurhaspels met axiale voeding</t>
  </si>
  <si>
    <t>60.20</t>
  </si>
  <si>
    <t>As-built – algemeen</t>
  </si>
  <si>
    <t>60.21</t>
  </si>
  <si>
    <t>Documenten en as-built plannen</t>
  </si>
  <si>
    <t>60.30</t>
  </si>
  <si>
    <t>Akoestiek – algemeen</t>
  </si>
  <si>
    <t>60.31</t>
  </si>
  <si>
    <t>Akoestiek – CV / SAN / VENTILATIE</t>
  </si>
  <si>
    <t>60.40</t>
  </si>
  <si>
    <t>Kap-, herstellingswerken en brandwerende doorvoeren – algemeen</t>
  </si>
  <si>
    <t>60.41</t>
  </si>
  <si>
    <t>Kap‑ en herstellingswerken</t>
  </si>
  <si>
    <t>60.42</t>
  </si>
  <si>
    <t>Brandwerende doorvoeren geplaatst door een firma met een FISQ certificaat</t>
  </si>
  <si>
    <t>60.70</t>
  </si>
  <si>
    <t>Fasering van de werken – algemeen</t>
  </si>
  <si>
    <t>60.71</t>
  </si>
  <si>
    <t>Fasering van de werken</t>
  </si>
  <si>
    <t>61</t>
  </si>
  <si>
    <t>SANITAIR / LEIDINGNET</t>
  </si>
  <si>
    <t>61.00</t>
  </si>
  <si>
    <t>Sanitair leidingnet – algemeen</t>
  </si>
  <si>
    <t>61.10</t>
  </si>
  <si>
    <t>Afvoerbuizen – algemeen</t>
  </si>
  <si>
    <t>61.11</t>
  </si>
  <si>
    <t>Afvoerbuizen – PE</t>
  </si>
  <si>
    <t>61.11.01</t>
  </si>
  <si>
    <t>Aanleggen van afloopleidingen en beluchtingsbuis in HDPE-buis DN50</t>
  </si>
  <si>
    <t>61.11.02</t>
  </si>
  <si>
    <t>Aanleggen van afloopleidingen en beluchtingsbuis in HDPE-buis DN56</t>
  </si>
  <si>
    <t>61.20</t>
  </si>
  <si>
    <t>Verluchtingsbuizen – algemeen</t>
  </si>
  <si>
    <t>61.21</t>
  </si>
  <si>
    <t>Verluchtingsbuizen - PE</t>
  </si>
  <si>
    <t>61.50</t>
  </si>
  <si>
    <t>Sanitaire drukleidingen – algemeen</t>
  </si>
  <si>
    <t>61.51</t>
  </si>
  <si>
    <t>Sanitaire drukleidingen – buizen</t>
  </si>
  <si>
    <t>61.51.20</t>
  </si>
  <si>
    <t>Sanitaire drukleiding – buizen / koper geperst</t>
  </si>
  <si>
    <t>61.51.20.01</t>
  </si>
  <si>
    <t>Aanleggen van waterleidingen compleet met ophangingen en doorboringen DN20</t>
  </si>
  <si>
    <t>61.51.30</t>
  </si>
  <si>
    <t>Sanitaire drukleiding – buizen / kunststof</t>
  </si>
  <si>
    <t>61.51.32</t>
  </si>
  <si>
    <t>Sanitaire drukleiding – buizen / kunststof op rol</t>
  </si>
  <si>
    <t>61.51.32.01</t>
  </si>
  <si>
    <t>PEX - alu - PEX DN15 - regenwater/stadswater</t>
  </si>
  <si>
    <t>61.51.50</t>
  </si>
  <si>
    <t>Sanitaire drukleiding – HDPE</t>
  </si>
  <si>
    <t>61.51.50.01</t>
  </si>
  <si>
    <t>Aanleggen van waterleidingen compleet metgraafwerken, schakeldichtingen en doorboringen DN32</t>
  </si>
  <si>
    <t>61.52</t>
  </si>
  <si>
    <t>Sanitaire drukleiding – collectoren</t>
  </si>
  <si>
    <t>61.53</t>
  </si>
  <si>
    <t>Sanitaire drukleiding – leidingisolatie algemeen</t>
  </si>
  <si>
    <t>61.53.20</t>
  </si>
  <si>
    <t>Sanitaire drukleiding – Synthetisch rubber (SAN leidingen koud en regenwater)</t>
  </si>
  <si>
    <t>61.53.20.01</t>
  </si>
  <si>
    <t>Isoleren van alle leidingen met synthetisch rubber in technische lokalen, verluchte ruimten, kokers en verlaagde plafonds
DN20</t>
  </si>
  <si>
    <t>61.54</t>
  </si>
  <si>
    <t>Sanitaire drukleiding – brandwerende doorvoeren - geplaatst door een firma met een FISQ certificaat</t>
  </si>
  <si>
    <t>61.60</t>
  </si>
  <si>
    <t>Aansluiting leidingnet – algemeen</t>
  </si>
  <si>
    <t>61.61</t>
  </si>
  <si>
    <t>Aansluiting leidingnet – reglementaire meterstraat</t>
  </si>
  <si>
    <t>61.62</t>
  </si>
  <si>
    <t>Aansluiting leidingnet – secundaire tellers met puls contact aangesloten op het GBS</t>
  </si>
  <si>
    <t>61.62.01</t>
  </si>
  <si>
    <t>Leveren en plaatsen van waterteller met M-bus koppeling - DN32</t>
  </si>
  <si>
    <t>62</t>
  </si>
  <si>
    <t>SANITAIR / TOESTELLEN &amp; TOEBEHOREN</t>
  </si>
  <si>
    <t>62.00</t>
  </si>
  <si>
    <t>Sanitaire toestellen en toebehoren – algemeen</t>
  </si>
  <si>
    <t>62.01</t>
  </si>
  <si>
    <t>Wandclosetpotten + console met inbouwspoelreservoir</t>
  </si>
  <si>
    <t>62.01.01</t>
  </si>
  <si>
    <t>Wandclosetpot - hangend</t>
  </si>
  <si>
    <t>62.01.02</t>
  </si>
  <si>
    <t>Wandclosetpot MV - hangend</t>
  </si>
  <si>
    <t>62.10</t>
  </si>
  <si>
    <t>Handwastafel en toebehoren – algemeen</t>
  </si>
  <si>
    <t>62.10.01</t>
  </si>
  <si>
    <t>Handwastafel – opbouw/ wandmodel</t>
  </si>
  <si>
    <t>62.10.04</t>
  </si>
  <si>
    <t>Handwastafel – uitgietbak</t>
  </si>
  <si>
    <t>62.20</t>
  </si>
  <si>
    <t>Wastafel en toebehoren – algemeen</t>
  </si>
  <si>
    <t>62.20.02</t>
  </si>
  <si>
    <t>Wastafel – mindervaliden</t>
  </si>
  <si>
    <t>62.20.02.01</t>
  </si>
  <si>
    <t>Wastafel – mindervaliden - opbouw</t>
  </si>
  <si>
    <t>62.30</t>
  </si>
  <si>
    <t>Afwastafel – algemeen</t>
  </si>
  <si>
    <t>62.30.01</t>
  </si>
  <si>
    <t>Afwastafel – RVS</t>
  </si>
  <si>
    <t>62.60</t>
  </si>
  <si>
    <t>Speciale toebehoren – algemeen</t>
  </si>
  <si>
    <t>62.61</t>
  </si>
  <si>
    <t>Toilet - toebehoren</t>
  </si>
  <si>
    <t>62.61.04</t>
  </si>
  <si>
    <t>Opklapbare steun</t>
  </si>
  <si>
    <t>62.61.05</t>
  </si>
  <si>
    <t>Vaste steun</t>
  </si>
  <si>
    <t>62.61.06</t>
  </si>
  <si>
    <t>Baby verschoontafel</t>
  </si>
  <si>
    <t>62.90</t>
  </si>
  <si>
    <t>Sanitair waterverwarmer - algemeen</t>
  </si>
  <si>
    <t>62.90.01</t>
  </si>
  <si>
    <t>Sanitair waterverwarmer – elektrische doorstromer - 13 kW</t>
  </si>
  <si>
    <t>63</t>
  </si>
  <si>
    <t>SANITAIRE KRANEN &amp; KLEPPEN</t>
  </si>
  <si>
    <t>63.00</t>
  </si>
  <si>
    <t>Sanitaire kranen &amp; kleppen - algemeen</t>
  </si>
  <si>
    <t>63.10</t>
  </si>
  <si>
    <t>Terugslagkleppen - algemeen</t>
  </si>
  <si>
    <t>63.11</t>
  </si>
  <si>
    <t>Terugslagkleppen - messing</t>
  </si>
  <si>
    <t>63.20</t>
  </si>
  <si>
    <t>Installatieafsluitkranen - algemeen</t>
  </si>
  <si>
    <t>63.21</t>
  </si>
  <si>
    <t>Installatieafsluitkranen – messing</t>
  </si>
  <si>
    <t>63.22</t>
  </si>
  <si>
    <t>Installatieafsluitkranen – regelkranen</t>
  </si>
  <si>
    <t>63.30</t>
  </si>
  <si>
    <t>Filters &amp; aflaatkranen - algemeen</t>
  </si>
  <si>
    <t>63.31</t>
  </si>
  <si>
    <t>Filters</t>
  </si>
  <si>
    <t>63.32</t>
  </si>
  <si>
    <t>Aflaatkranen</t>
  </si>
  <si>
    <t>63.40</t>
  </si>
  <si>
    <t>Wandafsluitkranen – algemeen</t>
  </si>
  <si>
    <t>63.40.01</t>
  </si>
  <si>
    <t>Wandafsluitkranen – enkelvoudige stopkraan</t>
  </si>
  <si>
    <t>63.40.02</t>
  </si>
  <si>
    <t>Wandafsluitkranen – stopkraan met dienstkraan</t>
  </si>
  <si>
    <t>63.50</t>
  </si>
  <si>
    <t>Dienstkranen – algemeen</t>
  </si>
  <si>
    <t>63.51</t>
  </si>
  <si>
    <t>Dienstkranen – enkele dienstkranen</t>
  </si>
  <si>
    <t>63.51.01</t>
  </si>
  <si>
    <t>Dienstkranen – enkeldienstkraan/ draaibare uitloop</t>
  </si>
  <si>
    <t>63.60</t>
  </si>
  <si>
    <t>Eéngatskranen – algemeen</t>
  </si>
  <si>
    <t>63.61</t>
  </si>
  <si>
    <t>Eéngatskranen – handwastafelkraan</t>
  </si>
  <si>
    <t>63.63</t>
  </si>
  <si>
    <t>Eéngatskranen – handwastafelkraan elektronisch</t>
  </si>
  <si>
    <t>63.64</t>
  </si>
  <si>
    <t>Eéngatskranen – afwastafelmengkraan</t>
  </si>
  <si>
    <t>63.90</t>
  </si>
  <si>
    <t>Pompen – algemeen</t>
  </si>
  <si>
    <t>63.91</t>
  </si>
  <si>
    <t>Regenwaterpompen – hydrofoorgroep</t>
  </si>
  <si>
    <t>63.91.10</t>
  </si>
  <si>
    <t>Regenwaterpompen - 3 patroonsfilter</t>
  </si>
  <si>
    <t>63.91.20</t>
  </si>
  <si>
    <t>Regenwaterpompen – drukleiding HDPE</t>
  </si>
  <si>
    <t>63.91.20.01</t>
  </si>
  <si>
    <t>Leveren en plaatsen van drukleiding incl laskoppelstukken - DN32</t>
  </si>
  <si>
    <t>65</t>
  </si>
  <si>
    <t>WARMTEPRODUCTIE</t>
  </si>
  <si>
    <t>65.00</t>
  </si>
  <si>
    <t>Warmteproductie - algemeen</t>
  </si>
  <si>
    <t>65.03</t>
  </si>
  <si>
    <t>Warmteproductie – warmtepomp grond/ water - 29kW</t>
  </si>
  <si>
    <t>65.04</t>
  </si>
  <si>
    <t>Warmteproductie – geothermie - 5 boringen - dubbel-u</t>
  </si>
  <si>
    <t>kw</t>
  </si>
  <si>
    <t>65.07</t>
  </si>
  <si>
    <t>Warmteproductie - buffervat - 600L</t>
  </si>
  <si>
    <t>65.08</t>
  </si>
  <si>
    <t>Warmteproductie – dubbele platenwisselaar - passieve koeling - 29 kW - 
incl isolatieschelp</t>
  </si>
  <si>
    <t>65.10</t>
  </si>
  <si>
    <t>Warmteproductie – randmateriaal - algemeen</t>
  </si>
  <si>
    <t>65.11</t>
  </si>
  <si>
    <t>Warmteproductie – randmateriaal/ sokkels &amp; trillingsdempers</t>
  </si>
  <si>
    <t>65.15</t>
  </si>
  <si>
    <t>Installatieonderdelen – randmateriaal/ expansiesysteem &amp; veiligheidskleppen</t>
  </si>
  <si>
    <t>65.15.10</t>
  </si>
  <si>
    <t>Installatieonderdelen – veiligheidskleppen</t>
  </si>
  <si>
    <t>65.15.10.01</t>
  </si>
  <si>
    <t>Leveren en plaatsen van veiligheidsklep - DN20/ 4 bar</t>
  </si>
  <si>
    <t>65.15.30</t>
  </si>
  <si>
    <t>Installatieonderdelen – expansievaten</t>
  </si>
  <si>
    <t>65.15.30.01</t>
  </si>
  <si>
    <t>Leveren en plaatsen van expansievat - 25 L</t>
  </si>
  <si>
    <t>65.15.30.02</t>
  </si>
  <si>
    <t>Leveren en plaatsen van expansievat - 200 L</t>
  </si>
  <si>
    <t>65.16</t>
  </si>
  <si>
    <t>Warmteproductie – randmateriaal/ drukstapontgasser</t>
  </si>
  <si>
    <t>65.17</t>
  </si>
  <si>
    <t>Warmteproductie – randmateriaal/ magnetische slibvanger</t>
  </si>
  <si>
    <t>65.17.02</t>
  </si>
  <si>
    <t>Warmteproductie – randmateriaal/ magnetische slibvanger B</t>
  </si>
  <si>
    <t>65.20</t>
  </si>
  <si>
    <t>Leidingnet &amp; toebehoren – distributie warm/ koud - algemeen</t>
  </si>
  <si>
    <t>65.21</t>
  </si>
  <si>
    <t>Leidingnet &amp; toebehoren – buizen/ staal gelast – vertrek- en retourcollector voor hoofd- en onderstation</t>
  </si>
  <si>
    <t>65.21.01</t>
  </si>
  <si>
    <t>Aanleggen van verwarmingsleidingen, inbegrepen alle ophangingen, uitzetstukken, vaste punten, trillingdempers en wanddoorvoeren - DN20</t>
  </si>
  <si>
    <t>65.21.02</t>
  </si>
  <si>
    <t>Aanleggen van verwarmingsleidingen, inbegrepen alle ophangingen, uitzetstukken, vaste punten, trillingdempers en wanddoorvoeren - DN32</t>
  </si>
  <si>
    <t>65.21.03</t>
  </si>
  <si>
    <t>Aanleggen van verwarmingsleidingen, inbegrepen alle ophangingen, uitzetstukken, vaste punten, trillingdempers en wanddoorvoeren - DN50</t>
  </si>
  <si>
    <t>65.21.04</t>
  </si>
  <si>
    <t>Aanleggen van verwarmingsleidingen, inbegrepen alle ophangingen, uitzetstukken, vaste punten, trillingdempers en wanddoorvoeren - DN65</t>
  </si>
  <si>
    <t>65.21.05</t>
  </si>
  <si>
    <t>Aanleggen van verwarmingsleidingen, inbegrepen alle ophangingen, uitzetstukken, vaste punten, trillingdempers en wanddoorvoeren - DN80</t>
  </si>
  <si>
    <t>65.22</t>
  </si>
  <si>
    <t>Leidingnet &amp; toebehoren – buizen/ C-staal geperst</t>
  </si>
  <si>
    <t>65.22.01</t>
  </si>
  <si>
    <t>Aanleggen van verwarmingsleidingen, inbegrepen alle ophangingen, uitzetstukken, vaste punten, trillingdempers en wanddoorvoeren - DN15</t>
  </si>
  <si>
    <t>65.22.02</t>
  </si>
  <si>
    <t>Aanleggen van verwarmingsleidingen, inbegrepen alle ophangingen, uitzetstukken, vaste punten, trillingdempers en wanddoorvoeren - DN25</t>
  </si>
  <si>
    <t>65.22.03</t>
  </si>
  <si>
    <t>65.22.04</t>
  </si>
  <si>
    <t>Aanleggen van verwarmingsleidingen, inbegrepen alle ophangingen, uitzetstukken, vaste punten, trillingdempers en wanddoorvoeren - DN40</t>
  </si>
  <si>
    <t>65.22.05</t>
  </si>
  <si>
    <t>65.23</t>
  </si>
  <si>
    <t>Leidingnet &amp; toebehoren – buizen/ kunststof incl isolatie</t>
  </si>
  <si>
    <t>65.23.01</t>
  </si>
  <si>
    <t>Leveren en plaatsen van Pex-Alu-Pex inclusief koppelingen en isolatie - DN15</t>
  </si>
  <si>
    <t>65.23.02</t>
  </si>
  <si>
    <t>Leveren en plaatsen van Pex-Alu-Pex inclusief koppelingen en isolatie - DN20</t>
  </si>
  <si>
    <t>65.24</t>
  </si>
  <si>
    <t>Leidingnet &amp; toebehoren – ondergrondse voorgeïsoleerde buizen</t>
  </si>
  <si>
    <t>65.24.01</t>
  </si>
  <si>
    <t>Leveren en plaatsen van ondergrondse voorgeïsoleerde buis incl kopplstukken, doorbooringen, graafwerken en schakeldichtingen - DN32</t>
  </si>
  <si>
    <t>65.24.02</t>
  </si>
  <si>
    <t>Leveren en plaatsen van ondergrondse voorgeïsoleerde buis incl kopplstukken, doorbooringen, graafwerken en schakeldichtingen - DN65</t>
  </si>
  <si>
    <t>65.25</t>
  </si>
  <si>
    <t>Leidingnet &amp; toebehoren – collector incl thermometers, automatisch ontluchter, afsluit- en aflaatkraan</t>
  </si>
  <si>
    <t>65.25.01</t>
  </si>
  <si>
    <t>KK 0,01 (Vloerverwarming)</t>
  </si>
  <si>
    <t>65.25.02</t>
  </si>
  <si>
    <t>KK 0,02 (Vloerverwarming)</t>
  </si>
  <si>
    <t>65.25.03</t>
  </si>
  <si>
    <t>KK 0,03 (Vloerverwarming)</t>
  </si>
  <si>
    <t>65.25.04</t>
  </si>
  <si>
    <t>KK 0,04 (Vloerverwarming)</t>
  </si>
  <si>
    <t>65.25.05</t>
  </si>
  <si>
    <t>KK 0,05 (Vloerverwarming)</t>
  </si>
  <si>
    <t>65.25.06</t>
  </si>
  <si>
    <t>KK 0,06 (Vloerverwarming)</t>
  </si>
  <si>
    <t>65.25.07</t>
  </si>
  <si>
    <t>KK 0,07 (Lage Temp Convectoren)</t>
  </si>
  <si>
    <t>65.26</t>
  </si>
  <si>
    <t>Leidingnet &amp; toebehoren – leidingisolatie</t>
  </si>
  <si>
    <t>65.26.10</t>
  </si>
  <si>
    <t>Leidingnet &amp; toebehoren – Rotswol + alufolie</t>
  </si>
  <si>
    <t>65.26.10.01</t>
  </si>
  <si>
    <t>Isoleren van alle leidingen met isolatie + alufolie in technische lokalen, verluchte ruimten, kokers en verlaagde plafonds
DN15</t>
  </si>
  <si>
    <t>65.26.10.02</t>
  </si>
  <si>
    <t>Isoleren van alle leidingen met isolatie + alufolie in technische lokalen, verluchte ruimten, kokers en verlaagde plafonds
DN20</t>
  </si>
  <si>
    <t>65.26.10.03</t>
  </si>
  <si>
    <t>Isoleren van alle leidingen met isolatie + alufolie in technische lokalen, verluchte ruimten, kokers en verlaagde plafonds
DN25</t>
  </si>
  <si>
    <t>65.26.10.04</t>
  </si>
  <si>
    <t>Isoleren van alle leidingen met isolatie + alufolie in technische lokalen, verluchte ruimten, kokers en verlaagde plafonds
DN32</t>
  </si>
  <si>
    <t>65.26.10.05</t>
  </si>
  <si>
    <t>Isoleren van alle leidingen met isolatie + alufolie in technische lokalen, verluchte ruimten, kokers en verlaagde plafonds
DN40</t>
  </si>
  <si>
    <t>65.26.10.06</t>
  </si>
  <si>
    <t>Isoleren van alle leidingen met isolatie + alufolie in technische lokalen, verluchte ruimten, kokers en verlaagde plafonds
DN50</t>
  </si>
  <si>
    <t>65.26.10.07</t>
  </si>
  <si>
    <t>Isoleren van alle leidingen met isolatie + alufolie in technische lokalen, verluchte ruimten, kokers en verlaagde plafonds
DN65</t>
  </si>
  <si>
    <t>65.26.10.08</t>
  </si>
  <si>
    <t>Isoleren van alle leidingen met isolatie + alufolie in technische lokalen, verluchte ruimten, kokers en verlaagde plafonds
DN80</t>
  </si>
  <si>
    <t>65.27</t>
  </si>
  <si>
    <t>Leidingnet &amp; toebehoren – brandwerende doorvoeren</t>
  </si>
  <si>
    <t>65.30</t>
  </si>
  <si>
    <t>Installatieonderdelen – algemeen</t>
  </si>
  <si>
    <t>65.31</t>
  </si>
  <si>
    <t>Installatieonderdelen – kranen</t>
  </si>
  <si>
    <t>65.31.10</t>
  </si>
  <si>
    <t>Installatieonderdelen – aflaatkranen</t>
  </si>
  <si>
    <t>65.31.20</t>
  </si>
  <si>
    <t>Installatieonderdelen – afsluitkranen</t>
  </si>
  <si>
    <t>65.31.20.01</t>
  </si>
  <si>
    <t>Leveren en plaatsen van een kogelkraan DN15</t>
  </si>
  <si>
    <t>65.31.20.02</t>
  </si>
  <si>
    <t>Leveren en plaatsen van een kogelkraan DN20</t>
  </si>
  <si>
    <t>65.31.20.03</t>
  </si>
  <si>
    <t>Leveren en plaatsen van een kogelkraan DN25</t>
  </si>
  <si>
    <t>65.31.20.04</t>
  </si>
  <si>
    <t>Leveren en plaatsen van een kogelkraan DN32</t>
  </si>
  <si>
    <t>65.31.20.06</t>
  </si>
  <si>
    <t>Leveren en plaatsen van een vlinderkraan DN50</t>
  </si>
  <si>
    <t>65.31.20.07</t>
  </si>
  <si>
    <t>Leveren en plaatsen van een vlinderkraan DN65</t>
  </si>
  <si>
    <t>65.31.30</t>
  </si>
  <si>
    <t>Installatieonderdelen – inregelkranen</t>
  </si>
  <si>
    <t>65.31.30.02</t>
  </si>
  <si>
    <t>Leveren en plaatsen van een regelkraan met blokkeerinrichting en met meetnippels DN20</t>
  </si>
  <si>
    <t>65.31.30.04</t>
  </si>
  <si>
    <t>Leveren en plaatsen van een regelkraan met blokkeerinrichting en met meetnippels DN32</t>
  </si>
  <si>
    <t>65.31.30.06</t>
  </si>
  <si>
    <t>Leveren en plaatsen van een regelkraan met blokkeerinrichting en met meetnippels DN50</t>
  </si>
  <si>
    <t>65.31.30.07</t>
  </si>
  <si>
    <t>Leveren en plaatsen van een regelkraan met blokkeerinrichting en met meetnippels DN65</t>
  </si>
  <si>
    <t>65.31.50</t>
  </si>
  <si>
    <t>Installatieonderdelen – verdeel- en mengkranen</t>
  </si>
  <si>
    <t>65.31.52</t>
  </si>
  <si>
    <t>Installatieonderdelen – gemotoriseerde driewegkraan</t>
  </si>
  <si>
    <t>65.31.52.01</t>
  </si>
  <si>
    <t>Leveren en plaatsen van een gemotoriseerde driewegkraan DN32</t>
  </si>
  <si>
    <t>65.31.52.02</t>
  </si>
  <si>
    <t>Leveren en plaatsen van een gemotoriseerde driewegkraan DN50</t>
  </si>
  <si>
    <t>65.31.52.03</t>
  </si>
  <si>
    <t>Leveren en plaatsen van een gemotoriseerde driewegkraan DN65</t>
  </si>
  <si>
    <t>65.31.60</t>
  </si>
  <si>
    <t>Installatieonderdelen – regelafsluiter voor eindunits</t>
  </si>
  <si>
    <t>65.31.60.01</t>
  </si>
  <si>
    <t>Leveren en plaatsen van een drukgecompenseerd gemotoriseerde regelafsluiter DN15</t>
  </si>
  <si>
    <t>65.31.60.02</t>
  </si>
  <si>
    <t>Leveren en plaatsen van een drukgecompenseerd gemotoriseerde regelafsluiter DN20</t>
  </si>
  <si>
    <t>65.31.60.03</t>
  </si>
  <si>
    <t>Leveren en plaatsen van een drukgecompenseerd gemotoriseerde regelafsluiter DN25</t>
  </si>
  <si>
    <t>65.31.60.04</t>
  </si>
  <si>
    <t>Leveren en plaatsen van een drukgecompenseerd gemotoriseerde regelafsluiter DN32</t>
  </si>
  <si>
    <t>65.32</t>
  </si>
  <si>
    <t>Installatieonderdelen – overstortventielen</t>
  </si>
  <si>
    <t>65.33</t>
  </si>
  <si>
    <t>Installatieonderdelen – terugslagkleppen</t>
  </si>
  <si>
    <t>65.33.01</t>
  </si>
  <si>
    <t>Leveren en plaatsen van een terugslagklep ND 20</t>
  </si>
  <si>
    <t>65.33.02</t>
  </si>
  <si>
    <t>Leveren en plaatsen van een terugslagklep ND 25</t>
  </si>
  <si>
    <t>65.33.03</t>
  </si>
  <si>
    <t>Leveren en plaatsen van een terugslagklep ND 32</t>
  </si>
  <si>
    <t>65.33.05</t>
  </si>
  <si>
    <t>Leveren en plaatsen van een terugslagklep ND 50</t>
  </si>
  <si>
    <t>Leveren en plaatsen van een terugslagklep ND 65</t>
  </si>
  <si>
    <t>65.34</t>
  </si>
  <si>
    <t>Installatieonderdelen – filters</t>
  </si>
  <si>
    <t>65.35</t>
  </si>
  <si>
    <t>Installatieonderdelen – meters</t>
  </si>
  <si>
    <t>65.35.10</t>
  </si>
  <si>
    <t>Installatieonderdelen – thermometers</t>
  </si>
  <si>
    <t>65.35.10.01</t>
  </si>
  <si>
    <t>Leveren en plaatsen van thermometers met dompelvoeler en schaal diamerter 60mm</t>
  </si>
  <si>
    <t>65.35.20</t>
  </si>
  <si>
    <t>Installatieonderdelen – Manometer</t>
  </si>
  <si>
    <t>65.35.20.01</t>
  </si>
  <si>
    <t>Leveren en plaatsen van een manometer met schaal 60mm en compleet met manometer driewegkraan met spuitopening</t>
  </si>
  <si>
    <t>65.36</t>
  </si>
  <si>
    <t>Installatieonderdelen – circulatoren algemeen</t>
  </si>
  <si>
    <t>65.36.00</t>
  </si>
  <si>
    <t>Installatieonderdelen – circulatoren met ingebouwde frequentieomvormer KLASSE A</t>
  </si>
  <si>
    <t>65.36.01</t>
  </si>
  <si>
    <t>Circulator C.WP 1.1 - 8314 l/h</t>
  </si>
  <si>
    <t>65.36.02</t>
  </si>
  <si>
    <t>Circulator C.WP 1.2 - 4988 l/h</t>
  </si>
  <si>
    <t>65.36.03</t>
  </si>
  <si>
    <t>Circulator C.1 - 4988 l/h</t>
  </si>
  <si>
    <t>65.36.04</t>
  </si>
  <si>
    <t>Circulator C.2 - 3471 l/h</t>
  </si>
  <si>
    <t>65.36.05</t>
  </si>
  <si>
    <t>Circulator C.3 - 1978 l/h</t>
  </si>
  <si>
    <t>65.37</t>
  </si>
  <si>
    <t>Installatieonderdelen – vlotterontluchters</t>
  </si>
  <si>
    <t>65.40</t>
  </si>
  <si>
    <t>Verwarmingselementen en toebehoren – algemeen</t>
  </si>
  <si>
    <t>65.41</t>
  </si>
  <si>
    <t>Verwarmingselementen en toebehoren</t>
  </si>
  <si>
    <t>65.41.01</t>
  </si>
  <si>
    <t>Lage watertemperatuur convector - model: Paneelradiator hybride; incl thermostaatkraan en -kop    regime 40/35/18 - kleurkeuze architect</t>
  </si>
  <si>
    <t>W</t>
  </si>
  <si>
    <t>65.42</t>
  </si>
  <si>
    <t>Verwarmingselementen en toebehoren – vloerverwarming</t>
  </si>
  <si>
    <t>65.50</t>
  </si>
  <si>
    <t>Warmteregeling en toebehoren – algemeen</t>
  </si>
  <si>
    <t>65.53</t>
  </si>
  <si>
    <t>Warmteregeling en toebehoren – kamerthermostaten</t>
  </si>
  <si>
    <t>65.54</t>
  </si>
  <si>
    <t>Warmteregeling en toebehoren – weersafhankelijke regeling</t>
  </si>
  <si>
    <t>68</t>
  </si>
  <si>
    <t>VENTILATIE</t>
  </si>
  <si>
    <t>68.00</t>
  </si>
  <si>
    <t>Luchtbehandelingsgroepen</t>
  </si>
  <si>
    <t>68.01</t>
  </si>
  <si>
    <t>PG/EG 1 - 2350 m3/h - ingebouwde warmtepomp - warmtewiel</t>
  </si>
  <si>
    <t>68.02</t>
  </si>
  <si>
    <t>PG/EG 2 - 700 m3/h -  elektrische naverwarming - warmtewiel</t>
  </si>
  <si>
    <t>68.10</t>
  </si>
  <si>
    <t>Geluidsdempers volgens plannen</t>
  </si>
  <si>
    <t>68.20</t>
  </si>
  <si>
    <t>Luchtroosters &amp; luchtkleppen</t>
  </si>
  <si>
    <t>68.21</t>
  </si>
  <si>
    <t>Luchtkleppen</t>
  </si>
  <si>
    <t>68.21.10</t>
  </si>
  <si>
    <t>Luchtkleppen - CAV - rond</t>
  </si>
  <si>
    <t>68.21.10.01</t>
  </si>
  <si>
    <t>Leveren en plaatsen van CAV-kleppen op de eindeenheden van pulsie- en extractie, incl geluidsdemper
Diameter: 80mm - 100mm</t>
  </si>
  <si>
    <t>68.21.10.02</t>
  </si>
  <si>
    <t>Leveren en plaatsen van CAV-kleppen op de eindeenheden van pulsie- en extractie, incl geluidsdemper
Diameter: 125mm</t>
  </si>
  <si>
    <t>68.21.10.03</t>
  </si>
  <si>
    <t>Leveren en plaatsen van CAV-kleppen op de eindeenheden van pulsie- en extractie, incl geluidsdemper
Diameter: 160mm</t>
  </si>
  <si>
    <t>68.21.10.04</t>
  </si>
  <si>
    <t>Leveren en plaatsen van CAV-kleppen op de eindeenheden van pulsie- en extractie, incl geluidsdemper
Diameter: 200mm</t>
  </si>
  <si>
    <t>68.21.10.05</t>
  </si>
  <si>
    <t>Leveren en plaatsen van CAV-kleppen op de eindeenheden van pulsie- en extractie, incl geluidsdemper
Diameter: 250mm</t>
  </si>
  <si>
    <t>68.21.40</t>
  </si>
  <si>
    <t>Luchtkleppen - VAV - rond</t>
  </si>
  <si>
    <t>68.21.40.01</t>
  </si>
  <si>
    <t>Leveren en plaatsen van VAV-kleppen op de eindeenheden van pulsie- en extractie, incl geluidsdemper
Diameter: 200mm</t>
  </si>
  <si>
    <t>68.22</t>
  </si>
  <si>
    <t>Luchtroosters</t>
  </si>
  <si>
    <t>68.22.10</t>
  </si>
  <si>
    <t>Muur- en vloerroosters</t>
  </si>
  <si>
    <t>68.22.11</t>
  </si>
  <si>
    <t>Muur- en vloerroosters – muurrooster type A</t>
  </si>
  <si>
    <t>68.22.11.01</t>
  </si>
  <si>
    <t>Leveren en plaatsen van een muurrooster. Kleur Keuze architect.                                                                                                                                                                               Afmetingen: 300 x 100mm (b x h)</t>
  </si>
  <si>
    <t>68.22.20</t>
  </si>
  <si>
    <t>Kanaalroosters</t>
  </si>
  <si>
    <t>68.22.21</t>
  </si>
  <si>
    <t>Luchtroosters – kanaalroosters voor ronde kanalen</t>
  </si>
  <si>
    <t>68.22.21.01</t>
  </si>
  <si>
    <t>Leveren en plaatsen van een kanaalrooster voor ronde kanalen, debietregelaar inbegrepen. Kleur Keuze architect.                                                                                                                                                                               Afmetigen: 200 x 100mm (b x h)</t>
  </si>
  <si>
    <t>68.22.21.02</t>
  </si>
  <si>
    <t>Leveren en plaatsen van een kanaalrooster voor ronde kanalen, debietregelaar inbegrepen. Kleur Keuze architect.                                                                                                                                                                               Afmetigen: 300 x 100mm (b x h)</t>
  </si>
  <si>
    <t>68.22.40</t>
  </si>
  <si>
    <t>Wervelroosters</t>
  </si>
  <si>
    <t>68.22.44</t>
  </si>
  <si>
    <t>Wervelrooster – type D</t>
  </si>
  <si>
    <t>68.22.44.01</t>
  </si>
  <si>
    <t>Leveren en plaatsen van een wervelrooster incl plenum. Kleur Keuze architect. Luchtdebiet: 301 &lt; 500 m³/h</t>
  </si>
  <si>
    <t>68.22.80</t>
  </si>
  <si>
    <t>Luchtroosters voor kleine debieten</t>
  </si>
  <si>
    <t>68.22.80.01</t>
  </si>
  <si>
    <t>Luchtroosters – extractieventielen</t>
  </si>
  <si>
    <t>68.22.80.02</t>
  </si>
  <si>
    <t>Luchtroosters – pulsieventielen</t>
  </si>
  <si>
    <t>68.22.90</t>
  </si>
  <si>
    <t>Luchtroosters voor buiten</t>
  </si>
  <si>
    <t>68.22.91</t>
  </si>
  <si>
    <t>Luchtroosters voor buiten - rechthoekig</t>
  </si>
  <si>
    <t>68.22.91.01</t>
  </si>
  <si>
    <t>Leveren en plaatsen van een luchtrooster incl plenum                                                                                       Kleur Keuze architect.                                                                                                                                              Afmetingen: 1000 x 700mm (b x h)</t>
  </si>
  <si>
    <t>68.22.93</t>
  </si>
  <si>
    <t>Luchtroosters voor buiten - multifunctionele dakkappen</t>
  </si>
  <si>
    <t>68.22.93.01</t>
  </si>
  <si>
    <t>Multifunctionele dakkap - geleverd en geplaatst wind en water dicht
Afmeting (L x B x H) - 1000 mm x 500 mm x 500 mm</t>
  </si>
  <si>
    <t>68.40</t>
  </si>
  <si>
    <t>Brandkleppen &amp; -roosters</t>
  </si>
  <si>
    <t>68.41</t>
  </si>
  <si>
    <t>Brandkleppen</t>
  </si>
  <si>
    <t>68.41.01</t>
  </si>
  <si>
    <t>Leveren en plaatsen van brandkleppen met servomotor met veerteruggang en thermo-elektrische zekering in ronde kanalen met inbegrip het brandwerend bevestigen in de wand. Volgens KB 04.04.2003 § 6.7.4.1.  - Type B Diameter 125mm</t>
  </si>
  <si>
    <t>68.41.02</t>
  </si>
  <si>
    <t>Leveren en plaatsen van brandkleppen met servomotor met veerteruggang en thermo-elektrische zekering in ronde kanalen met inbegrip het brandwerend bevestigen in de wand. Volgens KB 04.04.2003 § 6.7.4.1.  - Type B Diameter 200mm</t>
  </si>
  <si>
    <t>68.41.03</t>
  </si>
  <si>
    <t>Leveren en plaatsen van brandkleppen met servomotor met veerteruggang en thermo-elektrische zekering in ronde kanalen met inbegrip het brandwerend bevestigen in de wand. Volgens KB 04.04.2003 § 6.7.4.1.  - Type B Diameter 250mm</t>
  </si>
  <si>
    <t>68.50</t>
  </si>
  <si>
    <t>Luchtkanalen</t>
  </si>
  <si>
    <t>68.51</t>
  </si>
  <si>
    <t>Luchtkanalen - rond</t>
  </si>
  <si>
    <t>68.51.01</t>
  </si>
  <si>
    <t>Leveren en plaatsen van een kokernet met spiraalgefelsde metalen kanalen, met inbegrip van de ophangingen, koppelstukken en aansluitmanchetten
diameter 80 - 100mm</t>
  </si>
  <si>
    <t>68.51.02</t>
  </si>
  <si>
    <t>Leveren en plaatsen van een kokernet met spiraalgefelsde metalen kanalen, met inbegrip van de ophangingen, koppelstukken en aansluitmanchetten
diameter 125mm</t>
  </si>
  <si>
    <t>68.51.03</t>
  </si>
  <si>
    <t>Leveren en plaatsen van een kokernet met spiraalgefelsde metalen kanalen, met inbegrip van de ophangingen, koppelstukken en aansluitmanchetten
diameter 160mm</t>
  </si>
  <si>
    <t>68.51.04</t>
  </si>
  <si>
    <t>Leveren en plaatsen van een kokernet met spiraalgefelsde metalen kanalen, met inbegrip van de ophangingen, koppelstukken en aansluitmanchetten
diameter 200mm</t>
  </si>
  <si>
    <t>68.51.05</t>
  </si>
  <si>
    <t>Leveren en plaatsen van een kokernet met spiraalgefelsde metalen kanalen, met inbegrip van de ophangingen, koppelstukken en aansluitmanchetten
diameter 250mm</t>
  </si>
  <si>
    <t>68.51.06</t>
  </si>
  <si>
    <t>Leveren en plaatsen van een kokernet met spiraalgefelsde metalen kanalen, met inbegrip van de ophangingen, koppelstukken en aansluitmanchetten
diameter 315mm</t>
  </si>
  <si>
    <t>68.51.07</t>
  </si>
  <si>
    <t>Leveren en plaatsen van een kokernet met spiraalgefelsde metalen kanalen, met inbegrip van de ophangingen, koppelstukken en aansluitmanchetten
diameter 80 - 100mm - kleur keuze architect</t>
  </si>
  <si>
    <t>68.51.08</t>
  </si>
  <si>
    <t>Leveren en plaatsen van een kokernet met spiraalgefelsde metalen kanalen, met inbegrip van de ophangingen, koppelstukken en aansluitmanchetten
diameter 200mm  - kleur keuze architect</t>
  </si>
  <si>
    <t>68.51.09</t>
  </si>
  <si>
    <t>Leveren en plaatsen van een kokernet met spiraalgefelsde metalen kanalen, met inbegrip van de ophangingen, koppelstukken en aansluitmanchetten
diameter 250mm  - kleur keuze architect</t>
  </si>
  <si>
    <t>68.52</t>
  </si>
  <si>
    <t>Luchtkanalen - rechthoekig</t>
  </si>
  <si>
    <t>68.52.01</t>
  </si>
  <si>
    <t>Leveren en plaatsen van rechthoekige kanalen met flenzen verbonden, compleet met ophangingen en aansluitmanchetten</t>
  </si>
  <si>
    <t>68.56</t>
  </si>
  <si>
    <t>Luchtkanalen - kunststof kanalen</t>
  </si>
  <si>
    <t>68.56.01</t>
  </si>
  <si>
    <t>Leveren en plaatsen van een kokernet met kunststof kanalen met inbegrip van de verdeeldozen, koppelstukken en aansluitmanchetten
diameter 90mm</t>
  </si>
  <si>
    <t>68.60</t>
  </si>
  <si>
    <t>Luchtkanalen - kanaalisolatie algemeen</t>
  </si>
  <si>
    <t>68.60.10</t>
  </si>
  <si>
    <t>Luchtkanalen - Rotswol + alufolie (luchtkanalen binnen, pulsie en extractie)</t>
  </si>
  <si>
    <t>68.60.10.01</t>
  </si>
  <si>
    <t>Isoleren van ALLE binnenliggende pulsie- en extractiekanalen met 25mm rotswolmatten + ALUFOLIE  diameter 80 - 100mm</t>
  </si>
  <si>
    <t>68.60.10.02</t>
  </si>
  <si>
    <t>Isoleren van ALLE binnenliggende pulsie- en extractiekanalen met 25mm rotswolmatten + ALUFOLIE  diameter 125mm</t>
  </si>
  <si>
    <t>68.60.10.03</t>
  </si>
  <si>
    <t>Isoleren van ALLE binnenliggende pulsie- en extractiekanalen met 25mm rotswolmatten + ALUFOLIE  diameter 160mm</t>
  </si>
  <si>
    <t>68.60.10.04</t>
  </si>
  <si>
    <t>Isoleren van ALLE binnenliggende pulsie- en extractiekanalen met 25mm rotswolmatten + ALUFOLIE  diameter 200mm</t>
  </si>
  <si>
    <t>68.60.10.05</t>
  </si>
  <si>
    <t>Isoleren van ALLE binnenliggende pulsie- en extractiekanalen met 25mm rotswolmatten + ALUFOLIE  diameter 250mm</t>
  </si>
  <si>
    <t>68.60.10.06</t>
  </si>
  <si>
    <t>Isoleren van ALLE binnenliggende pulsie- en extractiekanalen met 25mm rotswolmatten + ALUFOLIE  diameter 315mm</t>
  </si>
  <si>
    <t>68.60.10.09</t>
  </si>
  <si>
    <t>Isoleren van ALLE binnenliggende pulsie- en extractiekanalen met 25mm rotswolmatten + ALUFOLIE rechthoekige kanalen</t>
  </si>
  <si>
    <t>68.60.30</t>
  </si>
  <si>
    <t>Synthetisch rubber (luchtkanalen binnen - aanzuig verse lucht en afblaas bedorven lucht)</t>
  </si>
  <si>
    <t>68.60.30.01</t>
  </si>
  <si>
    <t>Isoleren van ALLE binnenliggende verse- en bedorven luchtkanalen met 25mm synthetische rubber rechthoekige kanalen</t>
  </si>
  <si>
    <t>68.70</t>
  </si>
  <si>
    <t>Getuigeringen/ schilderwerken/ kenplaatjes/ brandwerende doorvoeren</t>
  </si>
  <si>
    <t>68.71</t>
  </si>
  <si>
    <t>Getuigeringen</t>
  </si>
  <si>
    <t>68.73</t>
  </si>
  <si>
    <t>Kenplaatjes</t>
  </si>
  <si>
    <t>68.74</t>
  </si>
  <si>
    <t>Brandwerende doorvoeren</t>
  </si>
  <si>
    <t>68.80</t>
  </si>
  <si>
    <t>Noodstop ventilatie</t>
  </si>
  <si>
    <t>69</t>
  </si>
  <si>
    <t>AUTOMATISCHE REGELING</t>
  </si>
  <si>
    <t>69.00</t>
  </si>
  <si>
    <t>Geheel van digitale regeling</t>
  </si>
  <si>
    <t>69.02</t>
  </si>
  <si>
    <t>Geheel van regeling voor de warmtepomp en vrije koeling</t>
  </si>
  <si>
    <t>69.10</t>
  </si>
  <si>
    <t>Verwarmingskringen</t>
  </si>
  <si>
    <t>69.10.01</t>
  </si>
  <si>
    <t>Geheel van regeling verwarmingskring radiatoren/ convectoren</t>
  </si>
  <si>
    <t>69.10.02</t>
  </si>
  <si>
    <t>Geheel van regeling verwarmingskring vloerverwarming</t>
  </si>
  <si>
    <t>69.30</t>
  </si>
  <si>
    <t>Zone regeling/ eindunits</t>
  </si>
  <si>
    <t>69.30.01</t>
  </si>
  <si>
    <t>Geheel van regeling van de ruimtetemperatuur via de radiatoren</t>
  </si>
  <si>
    <t>69.30.02</t>
  </si>
  <si>
    <t>Geheel van regeling van de ruimtetemperatuur via de vloerverwarming</t>
  </si>
  <si>
    <t>69.40</t>
  </si>
  <si>
    <t>Luchtbehandeling</t>
  </si>
  <si>
    <t>69.40.01</t>
  </si>
  <si>
    <t>Geheel van regeling voor PG1/EG1</t>
  </si>
  <si>
    <t>69.40.02</t>
  </si>
  <si>
    <t>Geheel van regeling voor PG2/EG2</t>
  </si>
  <si>
    <t>69.60</t>
  </si>
  <si>
    <t>Grafische beelden</t>
  </si>
  <si>
    <t>69.70</t>
  </si>
  <si>
    <t>Systeembeschrijving regelmateriaal en apparatuur</t>
  </si>
  <si>
    <t>69.80</t>
  </si>
  <si>
    <t>Coördinatievergadering, opleiding en updaten van de benamingen</t>
  </si>
  <si>
    <t>69.90</t>
  </si>
  <si>
    <t>Elektrische installatie</t>
  </si>
  <si>
    <t>69.90.01</t>
  </si>
  <si>
    <t>Bepaling uitwendige invloedsfactoren</t>
  </si>
  <si>
    <t>69.90.02</t>
  </si>
  <si>
    <t>Elektrische borden</t>
  </si>
  <si>
    <t>69.90.03</t>
  </si>
  <si>
    <t>Elektrische verbindingen voor de voeding en regeling van de installatie</t>
  </si>
  <si>
    <t>69.90.04</t>
  </si>
  <si>
    <t>Stuur- en voedingskabels voor alle type B brandkleppen</t>
  </si>
  <si>
    <t>69.90.06</t>
  </si>
  <si>
    <t>Aardingen en equipotentiaalverbindingen volgens A.R.E.I.</t>
  </si>
  <si>
    <t>DEEL 7 – TECHNIEKEN / ELEKTRICITEIT</t>
  </si>
  <si>
    <t>70</t>
  </si>
  <si>
    <t>ELEKTRICITEIT / BINNENNET</t>
  </si>
  <si>
    <t>70.00</t>
  </si>
  <si>
    <t>Elektriciteit / binnennet - algemeen</t>
  </si>
  <si>
    <t>70.01</t>
  </si>
  <si>
    <t>70.02</t>
  </si>
  <si>
    <t>70.03</t>
  </si>
  <si>
    <t>Documenten en as-builtplannen</t>
  </si>
  <si>
    <t>70.04</t>
  </si>
  <si>
    <t>70.05</t>
  </si>
  <si>
    <t>Brandwerende doorvoeren – FISQ certificaat</t>
  </si>
  <si>
    <t>70.06</t>
  </si>
  <si>
    <t>Afbraak- en faseringswerken</t>
  </si>
  <si>
    <t>70.10</t>
  </si>
  <si>
    <t>Aansluitingen – algemeen</t>
  </si>
  <si>
    <t>70.11.</t>
  </si>
  <si>
    <t>aansluitingen – ondergrondse aansluiting</t>
  </si>
  <si>
    <t>70.12.</t>
  </si>
  <si>
    <t>aansluitingen – aansluitbocht</t>
  </si>
  <si>
    <t>70.13.</t>
  </si>
  <si>
    <t>aansluitingen - aansluitplaat</t>
  </si>
  <si>
    <t>70.14.</t>
  </si>
  <si>
    <t>aansluitingen - tellerkasten</t>
  </si>
  <si>
    <t>70.15.</t>
  </si>
  <si>
    <t>aansluitingen – verbindingskabels</t>
  </si>
  <si>
    <t>70.20</t>
  </si>
  <si>
    <t>Verdeelkasten - algemeen</t>
  </si>
  <si>
    <t>70.21</t>
  </si>
  <si>
    <t>Verdeelkasten - hoofdverdeelborden</t>
  </si>
  <si>
    <t>70.30</t>
  </si>
  <si>
    <t>Stroombeveiliging - algemeen</t>
  </si>
  <si>
    <t>70.31</t>
  </si>
  <si>
    <t>Stroombeveiliging - hoofdschakelaars</t>
  </si>
  <si>
    <t>70.32</t>
  </si>
  <si>
    <t>Stroombeveiliging – differentieelschakelaars</t>
  </si>
  <si>
    <t>70.33</t>
  </si>
  <si>
    <t>Stroombeveiliging - automatische schakelaars</t>
  </si>
  <si>
    <t>70.34</t>
  </si>
  <si>
    <t>Stroombeveiliging – Overspanningbeveiliging</t>
  </si>
  <si>
    <t>70.40</t>
  </si>
  <si>
    <t>Aarding - algemeen</t>
  </si>
  <si>
    <t>70.42</t>
  </si>
  <si>
    <t>Aarding - afzonderlijke aardverbindingen</t>
  </si>
  <si>
    <t>70.45</t>
  </si>
  <si>
    <t>Aarding - hoofdequipotentiaalverbindingen</t>
  </si>
  <si>
    <t>70.46</t>
  </si>
  <si>
    <t>Aarding - bijkomende equipotentiaalverbindingen</t>
  </si>
  <si>
    <t>70.50</t>
  </si>
  <si>
    <t>Leidingen - algemeen</t>
  </si>
  <si>
    <t>70.51</t>
  </si>
  <si>
    <t>Leidingen - kabels / ondergronds</t>
  </si>
  <si>
    <t>70.53</t>
  </si>
  <si>
    <t>Leidingen - kabelbuizen / inbouw</t>
  </si>
  <si>
    <t>70.54</t>
  </si>
  <si>
    <t>Leidingen - kabelbuizen / opbouw</t>
  </si>
  <si>
    <t>70.55</t>
  </si>
  <si>
    <t>Leidingen – plint &amp; wandkanalen</t>
  </si>
  <si>
    <t>70.56</t>
  </si>
  <si>
    <t>Leidingen - kabelgoten &amp; -ladders</t>
  </si>
  <si>
    <t>70.57</t>
  </si>
  <si>
    <t>Leidingen - wachtbuizen</t>
  </si>
  <si>
    <t>70.60</t>
  </si>
  <si>
    <t>Trek- &amp; verbindingsdozen - algemeen</t>
  </si>
  <si>
    <t>70.61</t>
  </si>
  <si>
    <t>Trek- &amp; verbindingsdozen - inbouw / plafonds</t>
  </si>
  <si>
    <t>70.62</t>
  </si>
  <si>
    <t>trek- &amp; verbindingsdozen - inbouw / vloeren</t>
  </si>
  <si>
    <t>70.63</t>
  </si>
  <si>
    <t>Trek- &amp; verbindingsdozen - opbouw</t>
  </si>
  <si>
    <t>70.70</t>
  </si>
  <si>
    <t>Bijzondere voorzieningen – algemeen</t>
  </si>
  <si>
    <t>70.72</t>
  </si>
  <si>
    <t>Bijzonder voorzieningen – voedingen HVAC/SAN</t>
  </si>
  <si>
    <t>70.75</t>
  </si>
  <si>
    <t>Bijzonder voorzieningen - voeding naar zwakstroominstallaties</t>
  </si>
  <si>
    <t>70.75.1</t>
  </si>
  <si>
    <t>Bijzonder voorzieningen - voeding naar zwakstroominstallaties - brandcentrale</t>
  </si>
  <si>
    <t>70.75.2</t>
  </si>
  <si>
    <t>Bijzonder voorzieningen - voeding naar zwakstroominstallaties - datarack</t>
  </si>
  <si>
    <t>70.76</t>
  </si>
  <si>
    <t>Bijzonder voorzieningen - voeding allerlei</t>
  </si>
  <si>
    <t>70.76.1</t>
  </si>
  <si>
    <t>Bijzonder voorzieningen - voeding allerlei - PV-installatie</t>
  </si>
  <si>
    <t>70.76.2</t>
  </si>
  <si>
    <t>Bijzonder voorzieningen - voeding allerlei - fietsoplaadpuntgen</t>
  </si>
  <si>
    <t>71</t>
  </si>
  <si>
    <t>ELEKTRICITEIT / SCHAKELAARS &amp; CONTACTDOZEN</t>
  </si>
  <si>
    <t>71.00</t>
  </si>
  <si>
    <t>Elektriciteit / schakelaars &amp; contactdozen - algemeen</t>
  </si>
  <si>
    <t>71.10</t>
  </si>
  <si>
    <t>Stopcontacten - algemeen</t>
  </si>
  <si>
    <t>71.11</t>
  </si>
  <si>
    <t>Stopcontacten - 10/16A - inbouw</t>
  </si>
  <si>
    <t>71.11.1</t>
  </si>
  <si>
    <t>Stopcontacten - 10/16A - inbouw - enkel</t>
  </si>
  <si>
    <t>71.11.2</t>
  </si>
  <si>
    <t>Stopcontacten - 10/16A - inbouw - dubbel</t>
  </si>
  <si>
    <t>71.12</t>
  </si>
  <si>
    <t>Stopcontacten - 10/16A - opbouw</t>
  </si>
  <si>
    <t>71.12.1</t>
  </si>
  <si>
    <t>Stopcontacten - 10/16A - opbouw - enkel</t>
  </si>
  <si>
    <t>71.17</t>
  </si>
  <si>
    <t>Vloerdoos met stopcontacten</t>
  </si>
  <si>
    <t>71.30</t>
  </si>
  <si>
    <t>Schakelaars algemeen</t>
  </si>
  <si>
    <t>71.36</t>
  </si>
  <si>
    <t>Schakelaars – drukknoppen - dubbel</t>
  </si>
  <si>
    <t>71.37</t>
  </si>
  <si>
    <t>Schakelaars – bedieningspaneel 8 knoppen</t>
  </si>
  <si>
    <t>71.40</t>
  </si>
  <si>
    <t>Speciale toebehoren - algemeen</t>
  </si>
  <si>
    <t>71.41</t>
  </si>
  <si>
    <t>Speciale toebehoren – aanwezigheidsdetectoren plafond 360°</t>
  </si>
  <si>
    <t>71.43</t>
  </si>
  <si>
    <t>Speciale toebehoren – bewegingsdetectoren buitenopstelling</t>
  </si>
  <si>
    <t>72</t>
  </si>
  <si>
    <t>ELEKTRICITEIT / LICHTARMATUREN</t>
  </si>
  <si>
    <t>72.00</t>
  </si>
  <si>
    <t>Elektriciteit / lichtarmaturen - algemeen</t>
  </si>
  <si>
    <t>72.10</t>
  </si>
  <si>
    <t>Binnenverlichting</t>
  </si>
  <si>
    <t>72.11</t>
  </si>
  <si>
    <t>L1 – Downlighter</t>
  </si>
  <si>
    <t>72.11.1</t>
  </si>
  <si>
    <t>L1 – Downlighter inbouw - L1i-1200lm</t>
  </si>
  <si>
    <t>72.11.2</t>
  </si>
  <si>
    <t>L1 – Downlighter opbouw - L1o-1200lm</t>
  </si>
  <si>
    <t>72.12</t>
  </si>
  <si>
    <t>L2 - Vierkant inbouwarmatuur - L2i-4000lm</t>
  </si>
  <si>
    <t>72.13</t>
  </si>
  <si>
    <t>L3 – Straler voor indirecte verlichting - L3o-4650lm</t>
  </si>
  <si>
    <t>72.14</t>
  </si>
  <si>
    <t>L4 – Richtbare spot - L4-2000lm</t>
  </si>
  <si>
    <t>72.15</t>
  </si>
  <si>
    <t>L5 – Hermetisch led armatuur</t>
  </si>
  <si>
    <t>72.16</t>
  </si>
  <si>
    <t>L6 - Samengesteld armatuur</t>
  </si>
  <si>
    <t>72.17</t>
  </si>
  <si>
    <t>L7 – Rond opbouwarmatuur met diffuse uitstraling - L7o-2200lm+BW+nood</t>
  </si>
  <si>
    <t>72.18</t>
  </si>
  <si>
    <t>L8 - Ledstrip</t>
  </si>
  <si>
    <t>72.50</t>
  </si>
  <si>
    <t>Veiligheidsverlichting - algemeen</t>
  </si>
  <si>
    <t>72.51</t>
  </si>
  <si>
    <t>Veiligheidsverlichting - monofunctioneel toestel</t>
  </si>
  <si>
    <t>72.53</t>
  </si>
  <si>
    <t>Veiligheidsverlichting - antipaniek</t>
  </si>
  <si>
    <t>72.55</t>
  </si>
  <si>
    <t>Veiligheidsverlichting - signalisatie &amp; pictogrammen</t>
  </si>
  <si>
    <t>72.60</t>
  </si>
  <si>
    <t>Buitenverlichting</t>
  </si>
  <si>
    <t>72.61</t>
  </si>
  <si>
    <t>LB1 - Grondspot</t>
  </si>
  <si>
    <t>72.62</t>
  </si>
  <si>
    <t>LB2 - Paaltje LB2-1350lm</t>
  </si>
  <si>
    <t>74</t>
  </si>
  <si>
    <t>ELEKTRICITEIT / TELECOM &amp; DATA</t>
  </si>
  <si>
    <t>74.00</t>
  </si>
  <si>
    <t>Elektriciteit / telecom &amp; data - algemeen</t>
  </si>
  <si>
    <t>74.10</t>
  </si>
  <si>
    <t>DATA – algemeen</t>
  </si>
  <si>
    <t>74.11</t>
  </si>
  <si>
    <t>Data rack incl. alle toebehoren - 18HE</t>
  </si>
  <si>
    <t>74.12</t>
  </si>
  <si>
    <t>Stopcontacten RJ45 - dubbel</t>
  </si>
  <si>
    <t>74.13</t>
  </si>
  <si>
    <t>Data bekabeling</t>
  </si>
  <si>
    <t>74.13.1</t>
  </si>
  <si>
    <t>Databekabeling - horizontaal</t>
  </si>
  <si>
    <t>74.13.3</t>
  </si>
  <si>
    <t>Databekabeling - Testen</t>
  </si>
  <si>
    <t>74.13.4</t>
  </si>
  <si>
    <t>Databekabeling - Garantie</t>
  </si>
  <si>
    <t>74.13.5</t>
  </si>
  <si>
    <t>Databekabeling - Documentatie</t>
  </si>
  <si>
    <t>75</t>
  </si>
  <si>
    <t>Elektriciteit / PV installatie</t>
  </si>
  <si>
    <t>75.00</t>
  </si>
  <si>
    <t>Elektriciteit / PV installatie – algemeen</t>
  </si>
  <si>
    <t>75.10</t>
  </si>
  <si>
    <t>PV panelen</t>
  </si>
  <si>
    <t>75.11</t>
  </si>
  <si>
    <t>Bevestiging/montagesysteem</t>
  </si>
  <si>
    <t>75.12</t>
  </si>
  <si>
    <t>Omvormers - 15kW</t>
  </si>
  <si>
    <t>75.13</t>
  </si>
  <si>
    <t>Netkoppeling</t>
  </si>
  <si>
    <t>75.14</t>
  </si>
  <si>
    <t>Aarding en bliksembeveiliging</t>
  </si>
  <si>
    <t>75.15</t>
  </si>
  <si>
    <t>Bekabeling</t>
  </si>
  <si>
    <t>75.16</t>
  </si>
  <si>
    <t>Monitoring</t>
  </si>
  <si>
    <t>77.</t>
  </si>
  <si>
    <t>BRANDDETECTIE &amp; ALARMSYSTEMEN</t>
  </si>
  <si>
    <t>77.00</t>
  </si>
  <si>
    <t>branddetectie &amp; alarmsystemen - algemeen</t>
  </si>
  <si>
    <t>77.10</t>
  </si>
  <si>
    <t>branddetectie &amp; alarmsystemen – centrale eenheid</t>
  </si>
  <si>
    <t>77.11</t>
  </si>
  <si>
    <t>Branddetectiesysteem – adresseerbare centrale eenheid</t>
  </si>
  <si>
    <t>77.12</t>
  </si>
  <si>
    <t>Branddetectiesysteem – herhaalbord</t>
  </si>
  <si>
    <t>77.13</t>
  </si>
  <si>
    <t>Branddetectiesysteem – Alarmsleutelschakelaar</t>
  </si>
  <si>
    <t>77.14</t>
  </si>
  <si>
    <t>Branddetectiesysteem – Telefoonkiezer</t>
  </si>
  <si>
    <t>77.20</t>
  </si>
  <si>
    <t>Branddetectiesysteem – Energievoorziening</t>
  </si>
  <si>
    <t>77.30</t>
  </si>
  <si>
    <t>Branddetectiesysteem – bekabeling</t>
  </si>
  <si>
    <t>77.31</t>
  </si>
  <si>
    <t>Bekabeling – branddetectie</t>
  </si>
  <si>
    <t>77.32</t>
  </si>
  <si>
    <t>Bekabeling – Aansluiting met andere installaties</t>
  </si>
  <si>
    <t>77.40</t>
  </si>
  <si>
    <t>Branddetectiesysteem – Componenten</t>
  </si>
  <si>
    <t>77.41</t>
  </si>
  <si>
    <t>brandmelding - branddetectoren</t>
  </si>
  <si>
    <t>77.41.1</t>
  </si>
  <si>
    <t>brandmelding - branddetectoren - optisch</t>
  </si>
  <si>
    <t>77.42</t>
  </si>
  <si>
    <t>brandmelding - handmelders</t>
  </si>
  <si>
    <t>77.43</t>
  </si>
  <si>
    <t>Alarmsirenes (meertonig)</t>
  </si>
  <si>
    <t>OPTIES NIET INBEGREPEN</t>
  </si>
  <si>
    <t>Totaal excl. btw :</t>
  </si>
  <si>
    <t>Btw 21% :</t>
  </si>
  <si>
    <t>Totaal incl. btw :</t>
  </si>
  <si>
    <t>OPTIES</t>
  </si>
  <si>
    <t>OPTIES INBEGREPEN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</si>
</sst>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8" formatCode="_-* #,##0\ &quot;€&quot;_-;\-* #,##0\ &quot;€&quot;_-;_-* &quot;-&quot;\ &quot;€&quot;_-;_-@_-"/>
    <numFmt numFmtId="169" formatCode="_-* #,##0.00\ &quot;€&quot;_-;\-* #,##0.00\ &quot;€&quot;_-;_-* &quot;-&quot;??\ &quot;€&quot;_-;_-@_-"/>
    <numFmt numFmtId="170" formatCode="_-* #,##0\ _€_-;\-* #,##0\ _€_-;_-* &quot;-&quot;\ _€_-;_-@_-"/>
    <numFmt numFmtId="171" formatCode="_-* #,##0.00\ _€_-;\-* #,##0.00\ _€_-;_-* &quot;-&quot;??\ _€_-;_-@_-"/>
    <numFmt numFmtId="213" formatCode="_-\€\ #,##0.00;[Red]_-\€\ \-#,##0.00"/>
    <numFmt numFmtId="220" formatCode="0\ %"/>
    <numFmt numFmtId="221" formatCode="_-&quot;€&quot;\ #,##0.00;[Red]_-&quot;€&quot;\ \-#,##0.00"/>
  </numFmts>
  <fonts count="29" x14ac:knownFonts="1">
    <font>
      <sz val="10"/>
      <name val="Arial"/>
    </font>
    <font>
      <b/>
      <sz val="16"/>
      <name val="Verdana"/>
      <family val="2"/>
    </font>
    <font>
      <sz val="10"/>
      <name val="Verdana"/>
      <family val="2"/>
    </font>
    <font>
      <i/>
      <sz val="10"/>
      <name val="Verdana"/>
      <family val="2"/>
    </font>
    <font>
      <b/>
      <sz val="10"/>
      <name val="Verdana"/>
      <family val="2"/>
    </font>
    <font>
      <b/>
      <sz val="10"/>
      <name val="Arial"/>
      <family val="2"/>
    </font>
    <font>
      <u/>
      <sz val="10"/>
      <color indexed="12"/>
      <name val="Arial"/>
      <family val="2"/>
    </font>
    <font>
      <u/>
      <sz val="10"/>
      <color indexed="36"/>
      <name val="Arial"/>
      <family val="2"/>
    </font>
    <font>
      <b/>
      <sz val="8"/>
      <name val="Verdana"/>
      <family val="2"/>
    </font>
    <font>
      <sz val="8"/>
      <name val="Verdana"/>
      <family val="2"/>
    </font>
    <font>
      <sz val="11"/>
      <color theme="1"/>
      <name val="Calibri"/>
      <family val="2"/>
      <scheme val="minor"/>
    </font>
    <font>
      <sz val="11"/>
      <color theme="0"/>
      <name val="Calibri"/>
      <family val="2"/>
      <scheme val="minor"/>
    </font>
    <font>
      <sz val="11"/>
      <color rgb="FFFF0000"/>
      <name val="Calibri"/>
      <family val="2"/>
      <scheme val="minor"/>
    </font>
    <font>
      <b/>
      <sz val="11"/>
      <color rgb="FFFA7D0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sz val="11"/>
      <color rgb="FF006100"/>
      <name val="Calibri"/>
      <family val="2"/>
      <scheme val="minor"/>
    </font>
    <font>
      <b/>
      <sz val="11"/>
      <color rgb="FF3F3F3F"/>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b/>
      <sz val="11"/>
      <color theme="0"/>
      <name val="Calibri"/>
      <family val="2"/>
      <scheme val="minor"/>
    </font>
    <font>
      <b/>
      <i/>
      <sz val="8"/>
      <color rgb="FF808080"/>
      <name val="Verdana"/>
    </font>
    <font>
      <sz val="10"/>
      <name val="Arial"/>
    </font>
  </fonts>
  <fills count="35">
    <fill>
      <patternFill patternType="none"/>
    </fill>
    <fill>
      <patternFill patternType="gray125"/>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2F2F2"/>
        <bgColor indexed="64"/>
      </patternFill>
    </fill>
    <fill>
      <patternFill patternType="solid">
        <fgColor rgb="FFFFCC99"/>
        <bgColor indexed="64"/>
      </patternFill>
    </fill>
    <fill>
      <patternFill patternType="solid">
        <fgColor rgb="FFFFC7CE"/>
        <bgColor indexed="64"/>
      </patternFill>
    </fill>
    <fill>
      <patternFill patternType="solid">
        <fgColor rgb="FFFFEB9C"/>
        <bgColor indexed="64"/>
      </patternFill>
    </fill>
    <fill>
      <patternFill patternType="solid">
        <fgColor rgb="FFFFFFCC"/>
        <bgColor indexed="64"/>
      </patternFill>
    </fill>
    <fill>
      <patternFill patternType="solid">
        <fgColor rgb="FFC6EFCE"/>
        <bgColor indexed="64"/>
      </patternFill>
    </fill>
    <fill>
      <patternFill patternType="solid">
        <fgColor rgb="FFA5A5A5"/>
        <bgColor indexed="64"/>
      </patternFill>
    </fill>
    <fill>
      <patternFill patternType="solid">
        <fgColor indexed="41"/>
        <bgColor indexed="64"/>
      </patternFill>
    </fill>
    <fill>
      <patternFill patternType="solid">
        <fgColor rgb="FFC0C0C0"/>
        <bgColor indexed="64"/>
      </patternFill>
    </fill>
  </fills>
  <borders count="17">
    <border>
      <left/>
      <right/>
      <top/>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5422223578601"/>
      </bottom>
      <diagonal/>
    </border>
    <border>
      <left/>
      <right/>
      <top/>
      <bottom style="medium">
        <color theme="4" tint="0.3999755851924192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medium">
        <color auto="1"/>
      </left>
      <right style="medium">
        <color auto="1"/>
      </right>
      <top style="medium">
        <color auto="1"/>
      </top>
      <bottom style="medium">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right style="medium">
        <color auto="1"/>
      </right>
      <top/>
      <bottom/>
      <diagonal/>
    </border>
  </borders>
  <cellStyleXfs count="50">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21"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25" borderId="0" applyNumberFormat="0" applyBorder="0" applyAlignment="0" applyProtection="0"/>
    <xf numFmtId="0" fontId="12" fillId="0" borderId="0" applyNumberFormat="0" applyFill="0" applyBorder="0" applyAlignment="0" applyProtection="0"/>
    <xf numFmtId="0" fontId="13" fillId="26" borderId="1" applyNumberFormat="0" applyAlignment="0" applyProtection="0"/>
    <xf numFmtId="0" fontId="14" fillId="0" borderId="2" applyNumberFormat="0" applyFill="0" applyAlignment="0" applyProtection="0"/>
    <xf numFmtId="0" fontId="15" fillId="27" borderId="1" applyNumberFormat="0" applyAlignment="0" applyProtection="0"/>
    <xf numFmtId="0" fontId="16" fillId="28" borderId="0" applyNumberFormat="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171" fontId="28" fillId="0" borderId="0" applyFont="0" applyFill="0" applyBorder="0" applyAlignment="0" applyProtection="0"/>
    <xf numFmtId="170" fontId="28" fillId="0" borderId="0" applyFont="0" applyFill="0" applyBorder="0" applyAlignment="0" applyProtection="0"/>
    <xf numFmtId="169" fontId="28" fillId="0" borderId="0" applyFont="0" applyFill="0" applyBorder="0" applyAlignment="0" applyProtection="0"/>
    <xf numFmtId="168" fontId="28" fillId="0" borderId="0" applyFont="0" applyFill="0" applyBorder="0" applyAlignment="0" applyProtection="0"/>
    <xf numFmtId="0" fontId="17" fillId="29" borderId="0" applyNumberFormat="0" applyBorder="0" applyAlignment="0" applyProtection="0"/>
    <xf numFmtId="0" fontId="28" fillId="30" borderId="3" applyNumberFormat="0" applyFont="0" applyAlignment="0" applyProtection="0"/>
    <xf numFmtId="9" fontId="28" fillId="0" borderId="0" applyFont="0" applyFill="0" applyBorder="0" applyAlignment="0" applyProtection="0"/>
    <xf numFmtId="0" fontId="18" fillId="31" borderId="0" applyNumberFormat="0" applyBorder="0" applyAlignment="0" applyProtection="0"/>
    <xf numFmtId="0" fontId="19" fillId="26" borderId="4"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0" borderId="5" applyNumberFormat="0" applyFill="0" applyAlignment="0" applyProtection="0"/>
    <xf numFmtId="0" fontId="23" fillId="0" borderId="6" applyNumberFormat="0" applyFill="0" applyAlignment="0" applyProtection="0"/>
    <xf numFmtId="0" fontId="24" fillId="0" borderId="7" applyNumberFormat="0" applyFill="0" applyAlignment="0" applyProtection="0"/>
    <xf numFmtId="0" fontId="24" fillId="0" borderId="0" applyNumberFormat="0" applyFill="0" applyBorder="0" applyAlignment="0" applyProtection="0"/>
    <xf numFmtId="0" fontId="25" fillId="0" borderId="8" applyNumberFormat="0" applyFill="0" applyAlignment="0" applyProtection="0"/>
    <xf numFmtId="0" fontId="26" fillId="32" borderId="9" applyNumberFormat="0" applyAlignment="0" applyProtection="0"/>
    <xf numFmtId="0" fontId="28" fillId="0" borderId="0"/>
  </cellStyleXfs>
  <cellXfs count="84">
    <xf numFmtId="0" fontId="0" fillId="0" borderId="0" xfId="0" applyAlignment="1"/>
    <xf numFmtId="221" fontId="8" fillId="34" borderId="0" xfId="49" applyNumberFormat="1" applyFont="1" applyFill="1" applyAlignment="1" applyProtection="1">
      <alignment horizontal="right"/>
      <protection locked="0"/>
    </xf>
    <xf numFmtId="221" fontId="9" fillId="0" borderId="0" xfId="49" applyNumberFormat="1" applyFont="1" applyAlignment="1" applyProtection="1">
      <alignment horizontal="right"/>
      <protection locked="0"/>
    </xf>
    <xf numFmtId="0" fontId="9" fillId="0" borderId="0" xfId="49" applyFont="1" applyAlignment="1" applyProtection="1">
      <alignment horizontal="right"/>
      <protection locked="0"/>
    </xf>
    <xf numFmtId="0" fontId="5" fillId="0" borderId="0" xfId="49" applyFont="1" applyAlignment="1">
      <alignment vertical="top" wrapText="1"/>
    </xf>
    <xf numFmtId="49" fontId="3" fillId="0" borderId="0" xfId="49" applyNumberFormat="1" applyFont="1" applyAlignment="1">
      <alignment vertical="top"/>
    </xf>
    <xf numFmtId="0" fontId="4" fillId="0" borderId="0" xfId="49" applyFont="1" applyAlignment="1">
      <alignment vertical="center"/>
    </xf>
    <xf numFmtId="0" fontId="0" fillId="0" borderId="16" xfId="49" applyFont="1" applyBorder="1" applyAlignment="1">
      <alignment vertical="center"/>
    </xf>
    <xf numFmtId="0" fontId="2" fillId="0" borderId="0" xfId="49" applyFont="1" applyAlignment="1">
      <alignment vertical="center"/>
    </xf>
    <xf numFmtId="0" fontId="2" fillId="0" borderId="0" xfId="49" applyFont="1" applyAlignment="1">
      <alignment vertical="top" wrapText="1"/>
    </xf>
    <xf numFmtId="0" fontId="0" fillId="0" borderId="0" xfId="49" applyFont="1" applyAlignment="1">
      <alignment vertical="top" wrapText="1"/>
    </xf>
    <xf numFmtId="0" fontId="4" fillId="0" borderId="0" xfId="49" applyFont="1" applyAlignment="1">
      <alignment vertical="top" wrapText="1"/>
    </xf>
    <xf numFmtId="0" fontId="2" fillId="0" borderId="0" xfId="49" applyFont="1" applyAlignment="1">
      <alignment vertical="top"/>
    </xf>
    <xf numFmtId="0" fontId="0" fillId="0" borderId="0" xfId="49" applyFont="1" applyAlignment="1">
      <alignment vertical="top"/>
    </xf>
    <xf numFmtId="0" fontId="4" fillId="0" borderId="0" xfId="49" applyFont="1" applyAlignment="1">
      <alignment vertical="top"/>
    </xf>
    <xf numFmtId="49" fontId="4" fillId="0" borderId="0" xfId="49" applyNumberFormat="1" applyFont="1"/>
    <xf numFmtId="49" fontId="2" fillId="0" borderId="0" xfId="49" applyNumberFormat="1" applyFont="1"/>
    <xf numFmtId="0" fontId="2" fillId="0" borderId="0" xfId="49" applyFont="1"/>
    <xf numFmtId="49" fontId="3" fillId="0" borderId="0" xfId="49" applyNumberFormat="1" applyFont="1"/>
    <xf numFmtId="0" fontId="4" fillId="0" borderId="0" xfId="49" applyFont="1"/>
    <xf numFmtId="0" fontId="3" fillId="0" borderId="0" xfId="49" applyFont="1" applyAlignment="1">
      <alignment wrapText="1"/>
    </xf>
    <xf numFmtId="49" fontId="2" fillId="0" borderId="0" xfId="49" applyNumberFormat="1" applyFont="1" applyAlignment="1">
      <alignment wrapText="1"/>
    </xf>
    <xf numFmtId="0" fontId="2" fillId="0" borderId="0" xfId="49" applyFont="1" applyAlignment="1">
      <alignment vertical="top"/>
    </xf>
    <xf numFmtId="213" fontId="4" fillId="0" borderId="10" xfId="49" applyNumberFormat="1" applyFont="1" applyBorder="1" applyAlignment="1">
      <alignment vertical="center"/>
    </xf>
    <xf numFmtId="0" fontId="2" fillId="0" borderId="11" xfId="49" applyFont="1" applyBorder="1"/>
    <xf numFmtId="0" fontId="2" fillId="0" borderId="12" xfId="49" applyFont="1" applyBorder="1"/>
    <xf numFmtId="0" fontId="1" fillId="0" borderId="12" xfId="49" applyFont="1" applyBorder="1" applyAlignment="1">
      <alignment horizontal="center"/>
    </xf>
    <xf numFmtId="0" fontId="2" fillId="0" borderId="13" xfId="49" applyFont="1" applyBorder="1"/>
    <xf numFmtId="213" fontId="2" fillId="0" borderId="14" xfId="49" applyNumberFormat="1" applyFont="1" applyBorder="1" applyAlignment="1">
      <alignment vertical="center"/>
    </xf>
    <xf numFmtId="213" fontId="2" fillId="0" borderId="15" xfId="49" applyNumberFormat="1" applyFont="1" applyBorder="1" applyAlignment="1">
      <alignment vertical="center"/>
    </xf>
    <xf numFmtId="0" fontId="2" fillId="0" borderId="0" xfId="49" applyFont="1"/>
    <xf numFmtId="0" fontId="4" fillId="0" borderId="0" xfId="49" applyFont="1" applyAlignment="1">
      <alignment vertical="center" wrapText="1"/>
    </xf>
    <xf numFmtId="0" fontId="2" fillId="0" borderId="0" xfId="49" applyFont="1" applyAlignment="1">
      <alignment vertical="center" wrapText="1"/>
    </xf>
    <xf numFmtId="0" fontId="2" fillId="0" borderId="0" xfId="49" applyFont="1" applyAlignment="1">
      <alignment vertical="center" wrapText="1"/>
    </xf>
    <xf numFmtId="0" fontId="8" fillId="33" borderId="0" xfId="49" applyFont="1" applyFill="1" applyAlignment="1">
      <alignment vertical="top"/>
    </xf>
    <xf numFmtId="0" fontId="9" fillId="0" borderId="0" xfId="49" applyFont="1" applyAlignment="1">
      <alignment vertical="top"/>
    </xf>
    <xf numFmtId="0" fontId="8" fillId="0" borderId="0" xfId="49" applyFont="1" applyAlignment="1">
      <alignment vertical="top"/>
    </xf>
    <xf numFmtId="0" fontId="9" fillId="0" borderId="0" xfId="49" applyFont="1" applyAlignment="1">
      <alignment vertical="top" wrapText="1"/>
    </xf>
    <xf numFmtId="0" fontId="8" fillId="0" borderId="0" xfId="49" applyFont="1" applyAlignment="1">
      <alignment vertical="top"/>
    </xf>
    <xf numFmtId="0" fontId="9" fillId="0" borderId="0" xfId="49" applyFont="1" applyAlignment="1">
      <alignment vertical="top" wrapText="1"/>
    </xf>
    <xf numFmtId="0" fontId="8" fillId="33" borderId="0" xfId="49" applyFont="1" applyFill="1" applyAlignment="1">
      <alignment vertical="top" wrapText="1"/>
    </xf>
    <xf numFmtId="0" fontId="9" fillId="0" borderId="0" xfId="49" applyFont="1" applyAlignment="1" applyProtection="1">
      <alignment vertical="top" wrapText="1"/>
      <protection locked="0"/>
    </xf>
    <xf numFmtId="0" fontId="8" fillId="0" borderId="0" xfId="49" applyFont="1" applyAlignment="1">
      <alignment vertical="top" wrapText="1"/>
    </xf>
    <xf numFmtId="0" fontId="9" fillId="0" borderId="0" xfId="49" applyFont="1" applyProtection="1">
      <protection locked="0"/>
    </xf>
    <xf numFmtId="0" fontId="9" fillId="0" borderId="0" xfId="49" applyFont="1" applyAlignment="1" applyProtection="1">
      <alignment horizontal="center"/>
      <protection locked="0"/>
    </xf>
    <xf numFmtId="0" fontId="9" fillId="0" borderId="0" xfId="49" applyFont="1" applyAlignment="1" applyProtection="1">
      <alignment horizontal="left"/>
      <protection locked="0"/>
    </xf>
    <xf numFmtId="0" fontId="9" fillId="0" borderId="0" xfId="49" applyFont="1" applyAlignment="1" applyProtection="1">
      <alignment horizontal="center"/>
      <protection locked="0"/>
    </xf>
    <xf numFmtId="221" fontId="9" fillId="0" borderId="0" xfId="49" applyNumberFormat="1" applyFont="1" applyAlignment="1" applyProtection="1">
      <alignment horizontal="right"/>
      <protection locked="0"/>
    </xf>
    <xf numFmtId="220" fontId="9" fillId="0" borderId="0" xfId="49" applyNumberFormat="1" applyFont="1" applyAlignment="1" applyProtection="1">
      <alignment horizontal="center"/>
      <protection locked="0"/>
    </xf>
    <xf numFmtId="0" fontId="9" fillId="0" borderId="0" xfId="49" applyFont="1"/>
    <xf numFmtId="0" fontId="9" fillId="0" borderId="0" xfId="49" applyFont="1" applyAlignment="1">
      <alignment horizontal="center"/>
    </xf>
    <xf numFmtId="0" fontId="9" fillId="0" borderId="0" xfId="49" applyFont="1" applyAlignment="1">
      <alignment horizontal="left"/>
    </xf>
    <xf numFmtId="0" fontId="9" fillId="0" borderId="0" xfId="49" applyFont="1" applyAlignment="1">
      <alignment horizontal="center"/>
    </xf>
    <xf numFmtId="221" fontId="9" fillId="0" borderId="0" xfId="49" applyNumberFormat="1" applyFont="1" applyAlignment="1">
      <alignment horizontal="right"/>
    </xf>
    <xf numFmtId="220" fontId="9" fillId="0" borderId="0" xfId="49" applyNumberFormat="1" applyFont="1" applyAlignment="1">
      <alignment horizontal="center"/>
    </xf>
    <xf numFmtId="0" fontId="8" fillId="0" borderId="0" xfId="49" applyFont="1" applyProtection="1">
      <protection locked="0"/>
    </xf>
    <xf numFmtId="0" fontId="8" fillId="0" borderId="0" xfId="49" applyFont="1" applyAlignment="1" applyProtection="1">
      <alignment horizontal="center"/>
      <protection locked="0"/>
    </xf>
    <xf numFmtId="0" fontId="8" fillId="0" borderId="0" xfId="49" quotePrefix="1" applyFont="1" applyAlignment="1" applyProtection="1">
      <alignment horizontal="left"/>
      <protection locked="0"/>
    </xf>
    <xf numFmtId="0" fontId="8" fillId="0" borderId="0" xfId="49" quotePrefix="1" applyFont="1" applyAlignment="1" applyProtection="1">
      <alignment horizontal="left" wrapText="1"/>
      <protection locked="0"/>
    </xf>
    <xf numFmtId="0" fontId="8" fillId="0" borderId="0" xfId="49" applyFont="1" applyAlignment="1" applyProtection="1">
      <alignment horizontal="center"/>
      <protection locked="0"/>
    </xf>
    <xf numFmtId="221" fontId="8" fillId="0" borderId="0" xfId="49" applyNumberFormat="1" applyFont="1" applyAlignment="1" applyProtection="1">
      <alignment horizontal="right"/>
      <protection locked="0"/>
    </xf>
    <xf numFmtId="220" fontId="8" fillId="0" borderId="0" xfId="49" applyNumberFormat="1" applyFont="1" applyAlignment="1" applyProtection="1">
      <alignment horizontal="center"/>
      <protection locked="0"/>
    </xf>
    <xf numFmtId="0" fontId="8" fillId="0" borderId="0" xfId="49" applyFont="1" applyAlignment="1" applyProtection="1">
      <alignment horizontal="left" wrapText="1"/>
      <protection locked="0"/>
    </xf>
    <xf numFmtId="0" fontId="8" fillId="0" borderId="0" xfId="49" applyFont="1" applyAlignment="1" applyProtection="1">
      <alignment horizontal="left"/>
      <protection locked="0"/>
    </xf>
    <xf numFmtId="0" fontId="27" fillId="0" borderId="0" xfId="49" applyFont="1" applyAlignment="1" applyProtection="1">
      <alignment horizontal="center"/>
      <protection locked="0"/>
    </xf>
    <xf numFmtId="0" fontId="27" fillId="0" borderId="0" xfId="49" quotePrefix="1" applyFont="1" applyAlignment="1" applyProtection="1">
      <alignment horizontal="left"/>
      <protection locked="0"/>
    </xf>
    <xf numFmtId="0" fontId="27" fillId="0" borderId="0" xfId="49" quotePrefix="1" applyFont="1" applyAlignment="1" applyProtection="1">
      <alignment horizontal="left" wrapText="1"/>
      <protection locked="0"/>
    </xf>
    <xf numFmtId="0" fontId="27" fillId="0" borderId="0" xfId="49" applyFont="1" applyAlignment="1" applyProtection="1">
      <alignment horizontal="center"/>
      <protection locked="0"/>
    </xf>
    <xf numFmtId="221" fontId="27" fillId="0" borderId="0" xfId="49" applyNumberFormat="1" applyFont="1" applyAlignment="1" applyProtection="1">
      <alignment horizontal="right"/>
      <protection locked="0"/>
    </xf>
    <xf numFmtId="220" fontId="27" fillId="0" borderId="0" xfId="49" applyNumberFormat="1" applyFont="1" applyAlignment="1" applyProtection="1">
      <alignment horizontal="center"/>
      <protection locked="0"/>
    </xf>
    <xf numFmtId="0" fontId="27" fillId="0" borderId="0" xfId="49" applyFont="1" applyProtection="1">
      <protection locked="0"/>
    </xf>
    <xf numFmtId="0" fontId="27" fillId="0" borderId="0" xfId="49" applyFont="1" applyAlignment="1" applyProtection="1">
      <alignment horizontal="left" wrapText="1"/>
      <protection locked="0"/>
    </xf>
    <xf numFmtId="0" fontId="27" fillId="0" borderId="0" xfId="49" applyFont="1" applyAlignment="1" applyProtection="1">
      <alignment horizontal="left"/>
      <protection locked="0"/>
    </xf>
    <xf numFmtId="0" fontId="9" fillId="0" borderId="0" xfId="49" quotePrefix="1" applyFont="1" applyAlignment="1" applyProtection="1">
      <alignment horizontal="left"/>
      <protection locked="0"/>
    </xf>
    <xf numFmtId="0" fontId="9" fillId="0" borderId="0" xfId="49" quotePrefix="1" applyFont="1" applyAlignment="1" applyProtection="1">
      <alignment horizontal="left" wrapText="1"/>
      <protection locked="0"/>
    </xf>
    <xf numFmtId="0" fontId="9" fillId="0" borderId="0" xfId="49" applyFont="1" applyAlignment="1" applyProtection="1">
      <alignment horizontal="left" wrapText="1"/>
      <protection locked="0"/>
    </xf>
    <xf numFmtId="221" fontId="8" fillId="34" borderId="0" xfId="49" applyNumberFormat="1" applyFont="1" applyFill="1" applyAlignment="1" applyProtection="1">
      <alignment horizontal="right"/>
      <protection locked="0"/>
    </xf>
    <xf numFmtId="0" fontId="8" fillId="34" borderId="0" xfId="49" applyFont="1" applyFill="1" applyAlignment="1">
      <alignment horizontal="center"/>
    </xf>
    <xf numFmtId="0" fontId="8" fillId="34" borderId="0" xfId="49" applyFont="1" applyFill="1" applyAlignment="1">
      <alignment horizontal="left"/>
    </xf>
    <xf numFmtId="0" fontId="8" fillId="34" borderId="0" xfId="49" applyFont="1" applyFill="1" applyAlignment="1">
      <alignment horizontal="center"/>
    </xf>
    <xf numFmtId="221" fontId="8" fillId="34" borderId="0" xfId="49" applyNumberFormat="1" applyFont="1" applyFill="1" applyAlignment="1">
      <alignment horizontal="right"/>
    </xf>
    <xf numFmtId="220" fontId="8" fillId="34" borderId="0" xfId="49" applyNumberFormat="1" applyFont="1" applyFill="1" applyAlignment="1">
      <alignment horizontal="center"/>
    </xf>
    <xf numFmtId="0" fontId="8" fillId="34" borderId="0" xfId="49" applyFont="1" applyFill="1"/>
    <xf numFmtId="0" fontId="8" fillId="34" borderId="0" xfId="49" applyFont="1" applyFill="1" applyAlignment="1" applyProtection="1">
      <alignment horizontal="right"/>
      <protection locked="0"/>
    </xf>
  </cellXfs>
  <cellStyles count="50">
    <cellStyle name="20 % - Accent1" xfId="1" xr:uid="{00000000-0005-0000-0000-000001000000}"/>
    <cellStyle name="20 % - Accent2" xfId="2" xr:uid="{00000000-0005-0000-0000-000002000000}"/>
    <cellStyle name="20 % - Accent3" xfId="3" xr:uid="{00000000-0005-0000-0000-000003000000}"/>
    <cellStyle name="20 % - Accent4" xfId="4" xr:uid="{00000000-0005-0000-0000-000004000000}"/>
    <cellStyle name="20 % - Accent5" xfId="5" xr:uid="{00000000-0005-0000-0000-000005000000}"/>
    <cellStyle name="20 % - Accent6" xfId="6" xr:uid="{00000000-0005-0000-0000-000006000000}"/>
    <cellStyle name="40 % - Accent1" xfId="7" xr:uid="{00000000-0005-0000-0000-000007000000}"/>
    <cellStyle name="40 % - Accent2" xfId="8" xr:uid="{00000000-0005-0000-0000-000008000000}"/>
    <cellStyle name="40 % - Accent3" xfId="9" xr:uid="{00000000-0005-0000-0000-000009000000}"/>
    <cellStyle name="40 % - Accent4" xfId="10" xr:uid="{00000000-0005-0000-0000-00000A000000}"/>
    <cellStyle name="40 % - Accent5" xfId="11" xr:uid="{00000000-0005-0000-0000-00000B000000}"/>
    <cellStyle name="40 % - Accent6" xfId="12" xr:uid="{00000000-0005-0000-0000-00000C000000}"/>
    <cellStyle name="60 % - Accent1" xfId="13" xr:uid="{00000000-0005-0000-0000-00000D000000}"/>
    <cellStyle name="60 % - Accent2" xfId="14" xr:uid="{00000000-0005-0000-0000-00000E000000}"/>
    <cellStyle name="60 % - Accent3" xfId="15" xr:uid="{00000000-0005-0000-0000-00000F000000}"/>
    <cellStyle name="60 % - Accent4" xfId="16" xr:uid="{00000000-0005-0000-0000-000010000000}"/>
    <cellStyle name="60 % - Accent5" xfId="17" xr:uid="{00000000-0005-0000-0000-000011000000}"/>
    <cellStyle name="60 % - Accent6" xfId="18" xr:uid="{00000000-0005-0000-0000-000012000000}"/>
    <cellStyle name="Accent1" xfId="19" xr:uid="{00000000-0005-0000-0000-000013000000}"/>
    <cellStyle name="Accent2" xfId="20" xr:uid="{00000000-0005-0000-0000-000014000000}"/>
    <cellStyle name="Accent3" xfId="21" xr:uid="{00000000-0005-0000-0000-000015000000}"/>
    <cellStyle name="Accent4" xfId="22" xr:uid="{00000000-0005-0000-0000-000016000000}"/>
    <cellStyle name="Accent5" xfId="23" xr:uid="{00000000-0005-0000-0000-000017000000}"/>
    <cellStyle name="Accent6" xfId="24" xr:uid="{00000000-0005-0000-0000-000018000000}"/>
    <cellStyle name="Avertissement" xfId="25" xr:uid="{00000000-0005-0000-0000-000019000000}"/>
    <cellStyle name="Calcul" xfId="26" xr:uid="{00000000-0005-0000-0000-00001A000000}"/>
    <cellStyle name="Cellule liée" xfId="27" xr:uid="{00000000-0005-0000-0000-00001B000000}"/>
    <cellStyle name="Comma" xfId="32" xr:uid="{00000000-0005-0000-0000-000020000000}"/>
    <cellStyle name="Comma [0]" xfId="33" xr:uid="{00000000-0005-0000-0000-000021000000}"/>
    <cellStyle name="Currency" xfId="34" xr:uid="{00000000-0005-0000-0000-000022000000}"/>
    <cellStyle name="Currency [0]" xfId="35" xr:uid="{00000000-0005-0000-0000-000023000000}"/>
    <cellStyle name="Entrée" xfId="28" xr:uid="{00000000-0005-0000-0000-00001C000000}"/>
    <cellStyle name="Followed Hyperlink" xfId="31" xr:uid="{00000000-0005-0000-0000-00001F000000}"/>
    <cellStyle name="Hyperlink" xfId="30" xr:uid="{00000000-0005-0000-0000-00001E000000}"/>
    <cellStyle name="Insatisfaisant" xfId="29" xr:uid="{00000000-0005-0000-0000-00001D000000}"/>
    <cellStyle name="Neutre" xfId="36" xr:uid="{00000000-0005-0000-0000-000024000000}"/>
    <cellStyle name="Normal" xfId="49" xr:uid="{00000000-0005-0000-0000-000000000000}"/>
    <cellStyle name="Note" xfId="37" xr:uid="{00000000-0005-0000-0000-000025000000}"/>
    <cellStyle name="Percent" xfId="38" xr:uid="{00000000-0005-0000-0000-000026000000}"/>
    <cellStyle name="Satisfaisant" xfId="39" xr:uid="{00000000-0005-0000-0000-000027000000}"/>
    <cellStyle name="Sortie" xfId="40" xr:uid="{00000000-0005-0000-0000-000028000000}"/>
    <cellStyle name="Standaard" xfId="0" builtinId="0"/>
    <cellStyle name="Texte explicatif" xfId="41" xr:uid="{00000000-0005-0000-0000-000029000000}"/>
    <cellStyle name="Titre" xfId="42" xr:uid="{00000000-0005-0000-0000-00002A000000}"/>
    <cellStyle name="Titre 1" xfId="43" xr:uid="{00000000-0005-0000-0000-00002B000000}"/>
    <cellStyle name="Titre 2" xfId="44" xr:uid="{00000000-0005-0000-0000-00002C000000}"/>
    <cellStyle name="Titre 3" xfId="45" xr:uid="{00000000-0005-0000-0000-00002D000000}"/>
    <cellStyle name="Titre 4" xfId="46" xr:uid="{00000000-0005-0000-0000-00002E000000}"/>
    <cellStyle name="Total" xfId="47" xr:uid="{00000000-0005-0000-0000-00002F000000}"/>
    <cellStyle name="Vérification" xfId="48" xr:uid="{00000000-0005-0000-0000-000030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5"/>
  <sheetViews>
    <sheetView tabSelected="1" topLeftCell="A3" workbookViewId="0">
      <selection activeCell="A13" sqref="A13:XFD13"/>
    </sheetView>
  </sheetViews>
  <sheetFormatPr defaultColWidth="9.1328125" defaultRowHeight="12.4" x14ac:dyDescent="0.3"/>
  <cols>
    <col min="1" max="1" width="8.73046875" style="16" customWidth="1"/>
    <col min="2" max="2" width="18.265625" style="16" customWidth="1"/>
    <col min="3" max="3" width="27.86328125" style="16" customWidth="1"/>
    <col min="4" max="4" width="28" style="16" customWidth="1"/>
    <col min="5" max="5" width="9.1328125" style="16" customWidth="1"/>
    <col min="6" max="16384" width="9.1328125" style="16"/>
  </cols>
  <sheetData>
    <row r="1" spans="1:4" s="17" customFormat="1" ht="21" customHeight="1" x14ac:dyDescent="0.5">
      <c r="A1" s="24"/>
      <c r="B1" s="25"/>
      <c r="C1" s="26" t="s">
        <v>9</v>
      </c>
      <c r="D1" s="27"/>
    </row>
    <row r="4" spans="1:4" x14ac:dyDescent="0.3">
      <c r="A4" s="18"/>
    </row>
    <row r="5" spans="1:4" x14ac:dyDescent="0.3">
      <c r="A5" s="18"/>
    </row>
    <row r="6" spans="1:4" x14ac:dyDescent="0.3">
      <c r="A6" s="15"/>
      <c r="D6" s="20"/>
    </row>
    <row r="7" spans="1:4" x14ac:dyDescent="0.3">
      <c r="D7" s="21"/>
    </row>
    <row r="8" spans="1:4" ht="88.5" customHeight="1" x14ac:dyDescent="0.3">
      <c r="A8" s="14" t="s">
        <v>12</v>
      </c>
      <c r="B8" s="13"/>
      <c r="C8" s="11" t="s">
        <v>65</v>
      </c>
      <c r="D8" s="10"/>
    </row>
    <row r="9" spans="1:4" ht="25.5" customHeight="1" x14ac:dyDescent="0.3">
      <c r="A9" s="14" t="s">
        <v>4</v>
      </c>
      <c r="B9" s="13"/>
      <c r="C9" s="11" t="s">
        <v>66</v>
      </c>
      <c r="D9" s="4"/>
    </row>
    <row r="10" spans="1:4" ht="25.5" customHeight="1" x14ac:dyDescent="0.3">
      <c r="A10" s="12" t="s">
        <v>61</v>
      </c>
      <c r="B10" s="13"/>
      <c r="C10" s="9" t="s">
        <v>67</v>
      </c>
      <c r="D10" s="10"/>
    </row>
    <row r="11" spans="1:4" ht="25.5" customHeight="1" x14ac:dyDescent="0.3">
      <c r="A11" s="12" t="s">
        <v>5</v>
      </c>
      <c r="B11" s="13"/>
      <c r="C11" s="9" t="s">
        <v>68</v>
      </c>
      <c r="D11" s="10"/>
    </row>
    <row r="12" spans="1:4" ht="25.5" customHeight="1" x14ac:dyDescent="0.3">
      <c r="A12" s="12" t="s">
        <v>6</v>
      </c>
      <c r="B12" s="13"/>
      <c r="C12" s="9" t="s">
        <v>69</v>
      </c>
      <c r="D12" s="10"/>
    </row>
    <row r="13" spans="1:4" ht="25.5" customHeight="1" x14ac:dyDescent="0.3">
      <c r="A13" s="5" t="s">
        <v>7</v>
      </c>
      <c r="B13" s="13"/>
      <c r="C13" s="9" t="s">
        <v>70</v>
      </c>
      <c r="D13" s="10"/>
    </row>
    <row r="16" spans="1:4" x14ac:dyDescent="0.3">
      <c r="A16" s="17"/>
      <c r="B16" s="17"/>
      <c r="C16" s="17"/>
    </row>
    <row r="17" spans="1:4" ht="26.25" customHeight="1" x14ac:dyDescent="0.3">
      <c r="A17" s="8" t="s">
        <v>40</v>
      </c>
      <c r="B17" s="7"/>
      <c r="C17" s="28">
        <f>Posten!I1021</f>
        <v>1490642.75</v>
      </c>
    </row>
    <row r="18" spans="1:4" ht="26.25" customHeight="1" x14ac:dyDescent="0.3">
      <c r="A18" s="8" t="s">
        <v>13</v>
      </c>
      <c r="B18" s="7"/>
      <c r="C18" s="29">
        <f>C19-C17</f>
        <v>313034.98</v>
      </c>
    </row>
    <row r="19" spans="1:4" ht="26.25" customHeight="1" x14ac:dyDescent="0.3">
      <c r="A19" s="6" t="s">
        <v>41</v>
      </c>
      <c r="B19" s="7"/>
      <c r="C19" s="23">
        <f>Posten!I1023</f>
        <v>1803677.73</v>
      </c>
    </row>
    <row r="22" spans="1:4" x14ac:dyDescent="0.3">
      <c r="A22" s="19" t="s">
        <v>8</v>
      </c>
      <c r="B22" s="17"/>
      <c r="C22" s="17"/>
      <c r="D22" s="17"/>
    </row>
    <row r="23" spans="1:4" x14ac:dyDescent="0.3">
      <c r="A23" s="17"/>
      <c r="B23" s="17"/>
      <c r="C23" s="17"/>
      <c r="D23" s="17"/>
    </row>
    <row r="24" spans="1:4" ht="25.5" customHeight="1" x14ac:dyDescent="0.3">
      <c r="A24" s="12" t="s">
        <v>42</v>
      </c>
      <c r="B24" s="12"/>
      <c r="C24" s="17"/>
      <c r="D24" s="22" t="s">
        <v>42</v>
      </c>
    </row>
    <row r="25" spans="1:4" x14ac:dyDescent="0.3">
      <c r="A25" s="17" t="s">
        <v>44</v>
      </c>
      <c r="C25" s="17"/>
      <c r="D25" s="17" t="s">
        <v>43</v>
      </c>
    </row>
  </sheetData>
  <sheetProtection sheet="1" formatCells="0" formatColumns="0" formatRows="0"/>
  <mergeCells count="16">
    <mergeCell ref="A8:B8"/>
    <mergeCell ref="A24:B24"/>
    <mergeCell ref="C8:D8"/>
    <mergeCell ref="A9:B9"/>
    <mergeCell ref="A11:B11"/>
    <mergeCell ref="A12:B12"/>
    <mergeCell ref="A10:B10"/>
    <mergeCell ref="C10:D10"/>
    <mergeCell ref="C13:D13"/>
    <mergeCell ref="A17:B17"/>
    <mergeCell ref="A18:B18"/>
    <mergeCell ref="A19:B19"/>
    <mergeCell ref="A13:B13"/>
    <mergeCell ref="C9:D9"/>
    <mergeCell ref="C11:D11"/>
    <mergeCell ref="C12:D12"/>
  </mergeCells>
  <pageMargins left="0.75" right="0.75" top="1" bottom="1" header="0.5" footer="0.5"/>
  <pageSetup paperSize="9" orientation="portrait" horizontalDpi="1200" verticalDpi="1200" r:id="rId1"/>
  <ignoredErrors>
    <ignoredError sqref="A1:CW10001"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V1023"/>
  <sheetViews>
    <sheetView tabSelected="1" workbookViewId="0">
      <pane ySplit="3" topLeftCell="A16" activePane="bottomLeft" state="frozen"/>
      <selection activeCell="A13" sqref="A13:XFD13"/>
      <selection pane="bottomLeft" activeCell="A13" sqref="A13:XFD13"/>
    </sheetView>
  </sheetViews>
  <sheetFormatPr defaultColWidth="9.1328125" defaultRowHeight="9.75" x14ac:dyDescent="0.25"/>
  <cols>
    <col min="1" max="1" width="6.73046875" style="44" customWidth="1"/>
    <col min="2" max="2" width="12.73046875" style="45" customWidth="1"/>
    <col min="3" max="3" width="5.73046875" style="45" customWidth="1"/>
    <col min="4" max="4" width="55.73046875" style="45" customWidth="1"/>
    <col min="5" max="5" width="5.73046875" style="44" customWidth="1"/>
    <col min="6" max="6" width="6.73046875" style="44" customWidth="1"/>
    <col min="7" max="7" width="5.73046875" style="46" customWidth="1"/>
    <col min="8" max="8" width="13.73046875" style="47" customWidth="1"/>
    <col min="9" max="9" width="16.73046875" style="47" customWidth="1"/>
    <col min="10" max="10" width="10.73046875" style="48" hidden="1" customWidth="1"/>
    <col min="11" max="11" width="9.1328125" style="43" hidden="1" customWidth="1"/>
    <col min="12" max="12" width="100.73046875" style="45" hidden="1" customWidth="1"/>
    <col min="13" max="14" width="9.1328125" style="45" hidden="1" customWidth="1"/>
    <col min="15" max="15" width="9.1328125" style="43" hidden="1" customWidth="1"/>
    <col min="16" max="16" width="9.1328125" style="43" customWidth="1"/>
    <col min="17" max="16384" width="9.1328125" style="43"/>
  </cols>
  <sheetData>
    <row r="1" spans="1:100" s="49" customFormat="1" hidden="1" x14ac:dyDescent="0.25">
      <c r="A1" s="50"/>
      <c r="B1" s="51"/>
      <c r="C1" s="51"/>
      <c r="D1" s="51"/>
      <c r="E1" s="50"/>
      <c r="F1" s="50"/>
      <c r="G1" s="52"/>
      <c r="H1" s="53"/>
      <c r="I1" s="53"/>
      <c r="J1" s="54"/>
      <c r="L1" s="51"/>
      <c r="M1" s="51"/>
      <c r="N1" s="51"/>
      <c r="CV1" s="49" t="s">
        <v>74</v>
      </c>
    </row>
    <row r="2" spans="1:100" s="49" customFormat="1" hidden="1" x14ac:dyDescent="0.25">
      <c r="A2" s="50"/>
      <c r="B2" s="51"/>
      <c r="C2" s="51"/>
      <c r="D2" s="51"/>
      <c r="E2" s="50"/>
      <c r="F2" s="50"/>
      <c r="G2" s="52"/>
      <c r="H2" s="53"/>
      <c r="I2" s="53"/>
      <c r="J2" s="54"/>
      <c r="L2" s="51"/>
      <c r="M2" s="51"/>
      <c r="N2" s="51"/>
    </row>
    <row r="3" spans="1:100" s="49" customFormat="1" x14ac:dyDescent="0.25">
      <c r="A3" s="77" t="s">
        <v>71</v>
      </c>
      <c r="B3" s="78" t="s">
        <v>4</v>
      </c>
      <c r="C3" s="78"/>
      <c r="D3" s="78" t="s">
        <v>0</v>
      </c>
      <c r="E3" s="77" t="s">
        <v>11</v>
      </c>
      <c r="F3" s="77" t="s">
        <v>1</v>
      </c>
      <c r="G3" s="79" t="s">
        <v>10</v>
      </c>
      <c r="H3" s="80" t="s">
        <v>2</v>
      </c>
      <c r="I3" s="80" t="s">
        <v>3</v>
      </c>
      <c r="J3" s="81" t="s">
        <v>72</v>
      </c>
      <c r="K3" s="82"/>
      <c r="L3" s="78" t="s">
        <v>73</v>
      </c>
      <c r="M3" s="78"/>
      <c r="N3" s="78"/>
      <c r="O3" s="82"/>
    </row>
    <row r="4" spans="1:100" s="55" customFormat="1" x14ac:dyDescent="0.25">
      <c r="A4" s="56"/>
      <c r="B4" s="57" t="s">
        <v>75</v>
      </c>
      <c r="C4" s="57" t="s">
        <v>75</v>
      </c>
      <c r="D4" s="58" t="s">
        <v>76</v>
      </c>
      <c r="E4" s="56" t="s">
        <v>75</v>
      </c>
      <c r="F4" s="56"/>
      <c r="G4" s="59"/>
      <c r="H4" s="60"/>
      <c r="I4" s="60"/>
      <c r="J4" s="61"/>
      <c r="L4" s="62"/>
      <c r="M4" s="63"/>
      <c r="N4" s="63"/>
    </row>
    <row r="5" spans="1:100" s="55" customFormat="1" x14ac:dyDescent="0.25">
      <c r="A5" s="56"/>
      <c r="B5" s="57" t="s">
        <v>75</v>
      </c>
      <c r="C5" s="57" t="s">
        <v>75</v>
      </c>
      <c r="D5" s="58" t="s">
        <v>75</v>
      </c>
      <c r="E5" s="56" t="s">
        <v>75</v>
      </c>
      <c r="F5" s="56"/>
      <c r="G5" s="59"/>
      <c r="H5" s="60"/>
      <c r="I5" s="60"/>
      <c r="J5" s="61"/>
      <c r="L5" s="62"/>
      <c r="M5" s="63"/>
      <c r="N5" s="63"/>
    </row>
    <row r="6" spans="1:100" s="55" customFormat="1" x14ac:dyDescent="0.25">
      <c r="A6" s="56"/>
      <c r="B6" s="57" t="s">
        <v>77</v>
      </c>
      <c r="C6" s="57" t="s">
        <v>75</v>
      </c>
      <c r="D6" s="58" t="s">
        <v>78</v>
      </c>
      <c r="E6" s="56" t="s">
        <v>75</v>
      </c>
      <c r="F6" s="56"/>
      <c r="G6" s="59"/>
      <c r="H6" s="60"/>
      <c r="I6" s="60"/>
      <c r="J6" s="61"/>
      <c r="L6" s="62"/>
      <c r="M6" s="63"/>
      <c r="N6" s="63"/>
    </row>
    <row r="7" spans="1:100" s="55" customFormat="1" x14ac:dyDescent="0.25">
      <c r="A7" s="56"/>
      <c r="B7" s="57" t="s">
        <v>79</v>
      </c>
      <c r="C7" s="57" t="s">
        <v>75</v>
      </c>
      <c r="D7" s="58" t="s">
        <v>80</v>
      </c>
      <c r="E7" s="56" t="s">
        <v>75</v>
      </c>
      <c r="F7" s="56"/>
      <c r="G7" s="59"/>
      <c r="H7" s="60"/>
      <c r="I7" s="60"/>
      <c r="J7" s="61"/>
      <c r="L7" s="62"/>
      <c r="M7" s="63"/>
      <c r="N7" s="63"/>
    </row>
    <row r="8" spans="1:100" s="55" customFormat="1" x14ac:dyDescent="0.25">
      <c r="A8" s="56"/>
      <c r="B8" s="57" t="s">
        <v>81</v>
      </c>
      <c r="C8" s="57" t="s">
        <v>75</v>
      </c>
      <c r="D8" s="58" t="s">
        <v>82</v>
      </c>
      <c r="E8" s="56" t="s">
        <v>75</v>
      </c>
      <c r="F8" s="56"/>
      <c r="G8" s="59"/>
      <c r="H8" s="60"/>
      <c r="I8" s="60"/>
      <c r="J8" s="61"/>
      <c r="L8" s="62"/>
      <c r="M8" s="63"/>
      <c r="N8" s="63"/>
    </row>
    <row r="9" spans="1:100" s="55" customFormat="1" x14ac:dyDescent="0.25">
      <c r="A9" s="56"/>
      <c r="B9" s="57" t="s">
        <v>83</v>
      </c>
      <c r="C9" s="57" t="s">
        <v>75</v>
      </c>
      <c r="D9" s="58" t="s">
        <v>84</v>
      </c>
      <c r="E9" s="56" t="s">
        <v>75</v>
      </c>
      <c r="F9" s="56"/>
      <c r="G9" s="59"/>
      <c r="H9" s="60"/>
      <c r="I9" s="60"/>
      <c r="J9" s="61"/>
      <c r="L9" s="62"/>
      <c r="M9" s="63"/>
      <c r="N9" s="63"/>
    </row>
    <row r="10" spans="1:100" s="55" customFormat="1" x14ac:dyDescent="0.25">
      <c r="A10" s="56"/>
      <c r="B10" s="57" t="s">
        <v>85</v>
      </c>
      <c r="C10" s="57" t="s">
        <v>75</v>
      </c>
      <c r="D10" s="58" t="s">
        <v>86</v>
      </c>
      <c r="E10" s="56" t="s">
        <v>75</v>
      </c>
      <c r="F10" s="56"/>
      <c r="G10" s="59"/>
      <c r="H10" s="60"/>
      <c r="I10" s="60"/>
      <c r="J10" s="61"/>
      <c r="L10" s="62"/>
      <c r="M10" s="63"/>
      <c r="N10" s="63"/>
    </row>
    <row r="11" spans="1:100" s="55" customFormat="1" x14ac:dyDescent="0.25">
      <c r="A11" s="56"/>
      <c r="B11" s="57" t="s">
        <v>87</v>
      </c>
      <c r="C11" s="57" t="s">
        <v>75</v>
      </c>
      <c r="D11" s="58" t="s">
        <v>88</v>
      </c>
      <c r="E11" s="56" t="s">
        <v>75</v>
      </c>
      <c r="F11" s="56"/>
      <c r="G11" s="59"/>
      <c r="H11" s="60"/>
      <c r="I11" s="60"/>
      <c r="J11" s="61"/>
      <c r="L11" s="62"/>
      <c r="M11" s="63"/>
      <c r="N11" s="63"/>
    </row>
    <row r="12" spans="1:100" s="55" customFormat="1" x14ac:dyDescent="0.25">
      <c r="A12" s="56"/>
      <c r="B12" s="57" t="s">
        <v>89</v>
      </c>
      <c r="C12" s="57" t="s">
        <v>75</v>
      </c>
      <c r="D12" s="58" t="s">
        <v>90</v>
      </c>
      <c r="E12" s="56" t="s">
        <v>75</v>
      </c>
      <c r="F12" s="56"/>
      <c r="G12" s="59"/>
      <c r="H12" s="60"/>
      <c r="I12" s="60"/>
      <c r="J12" s="61"/>
      <c r="L12" s="62"/>
      <c r="M12" s="63"/>
      <c r="N12" s="63"/>
    </row>
    <row r="13" spans="1:100" s="55" customFormat="1" x14ac:dyDescent="0.25">
      <c r="A13" s="56"/>
      <c r="B13" s="57" t="s">
        <v>91</v>
      </c>
      <c r="C13" s="57" t="s">
        <v>75</v>
      </c>
      <c r="D13" s="58" t="s">
        <v>92</v>
      </c>
      <c r="E13" s="56" t="s">
        <v>75</v>
      </c>
      <c r="F13" s="56"/>
      <c r="G13" s="59"/>
      <c r="H13" s="60"/>
      <c r="I13" s="60"/>
      <c r="J13" s="61"/>
      <c r="L13" s="62"/>
      <c r="M13" s="63"/>
      <c r="N13" s="63"/>
    </row>
    <row r="14" spans="1:100" s="55" customFormat="1" x14ac:dyDescent="0.25">
      <c r="A14" s="56"/>
      <c r="B14" s="57" t="s">
        <v>93</v>
      </c>
      <c r="C14" s="57" t="s">
        <v>75</v>
      </c>
      <c r="D14" s="58" t="s">
        <v>94</v>
      </c>
      <c r="E14" s="56" t="s">
        <v>75</v>
      </c>
      <c r="F14" s="56"/>
      <c r="G14" s="59"/>
      <c r="H14" s="60"/>
      <c r="I14" s="60"/>
      <c r="J14" s="61"/>
      <c r="L14" s="62"/>
      <c r="M14" s="63"/>
      <c r="N14" s="63"/>
    </row>
    <row r="15" spans="1:100" s="55" customFormat="1" x14ac:dyDescent="0.25">
      <c r="A15" s="56"/>
      <c r="B15" s="57" t="s">
        <v>95</v>
      </c>
      <c r="C15" s="57" t="s">
        <v>75</v>
      </c>
      <c r="D15" s="58" t="s">
        <v>96</v>
      </c>
      <c r="E15" s="56" t="s">
        <v>75</v>
      </c>
      <c r="F15" s="56"/>
      <c r="G15" s="59"/>
      <c r="H15" s="60"/>
      <c r="I15" s="60"/>
      <c r="J15" s="61"/>
      <c r="L15" s="62"/>
      <c r="M15" s="63"/>
      <c r="N15" s="63"/>
    </row>
    <row r="16" spans="1:100" s="55" customFormat="1" x14ac:dyDescent="0.25">
      <c r="A16" s="56"/>
      <c r="B16" s="57" t="s">
        <v>97</v>
      </c>
      <c r="C16" s="57" t="s">
        <v>75</v>
      </c>
      <c r="D16" s="58" t="s">
        <v>98</v>
      </c>
      <c r="E16" s="56" t="s">
        <v>75</v>
      </c>
      <c r="F16" s="56"/>
      <c r="G16" s="59"/>
      <c r="H16" s="60"/>
      <c r="I16" s="60"/>
      <c r="J16" s="61"/>
      <c r="L16" s="62"/>
      <c r="M16" s="63"/>
      <c r="N16" s="63"/>
    </row>
    <row r="17" spans="1:15" s="55" customFormat="1" x14ac:dyDescent="0.25">
      <c r="A17" s="56"/>
      <c r="B17" s="57" t="s">
        <v>99</v>
      </c>
      <c r="C17" s="57" t="s">
        <v>75</v>
      </c>
      <c r="D17" s="58" t="s">
        <v>100</v>
      </c>
      <c r="E17" s="56" t="s">
        <v>75</v>
      </c>
      <c r="F17" s="56"/>
      <c r="G17" s="59"/>
      <c r="H17" s="60"/>
      <c r="I17" s="60"/>
      <c r="J17" s="61"/>
      <c r="L17" s="62"/>
      <c r="M17" s="63"/>
      <c r="N17" s="63"/>
    </row>
    <row r="18" spans="1:15" s="55" customFormat="1" x14ac:dyDescent="0.25">
      <c r="A18" s="56"/>
      <c r="B18" s="57" t="s">
        <v>101</v>
      </c>
      <c r="C18" s="57" t="s">
        <v>75</v>
      </c>
      <c r="D18" s="58" t="s">
        <v>102</v>
      </c>
      <c r="E18" s="56" t="s">
        <v>75</v>
      </c>
      <c r="F18" s="56"/>
      <c r="G18" s="59"/>
      <c r="H18" s="60"/>
      <c r="I18" s="60"/>
      <c r="J18" s="61"/>
      <c r="L18" s="62"/>
      <c r="M18" s="63"/>
      <c r="N18" s="63"/>
    </row>
    <row r="19" spans="1:15" s="55" customFormat="1" x14ac:dyDescent="0.25">
      <c r="A19" s="56"/>
      <c r="B19" s="57" t="s">
        <v>103</v>
      </c>
      <c r="C19" s="57" t="s">
        <v>75</v>
      </c>
      <c r="D19" s="58" t="s">
        <v>104</v>
      </c>
      <c r="E19" s="56" t="s">
        <v>75</v>
      </c>
      <c r="F19" s="56"/>
      <c r="G19" s="59"/>
      <c r="H19" s="60"/>
      <c r="I19" s="60"/>
      <c r="J19" s="61"/>
      <c r="L19" s="62"/>
      <c r="M19" s="63"/>
      <c r="N19" s="63"/>
    </row>
    <row r="20" spans="1:15" s="55" customFormat="1" x14ac:dyDescent="0.25">
      <c r="A20" s="56"/>
      <c r="B20" s="57" t="s">
        <v>105</v>
      </c>
      <c r="C20" s="57" t="s">
        <v>75</v>
      </c>
      <c r="D20" s="58" t="s">
        <v>106</v>
      </c>
      <c r="E20" s="56" t="s">
        <v>75</v>
      </c>
      <c r="F20" s="56"/>
      <c r="G20" s="59"/>
      <c r="H20" s="60"/>
      <c r="I20" s="60"/>
      <c r="J20" s="61"/>
      <c r="L20" s="62"/>
      <c r="M20" s="63"/>
      <c r="N20" s="63"/>
    </row>
    <row r="21" spans="1:15" s="55" customFormat="1" x14ac:dyDescent="0.25">
      <c r="A21" s="56"/>
      <c r="B21" s="57" t="s">
        <v>107</v>
      </c>
      <c r="C21" s="57" t="s">
        <v>75</v>
      </c>
      <c r="D21" s="58" t="s">
        <v>108</v>
      </c>
      <c r="E21" s="56" t="s">
        <v>75</v>
      </c>
      <c r="F21" s="56"/>
      <c r="G21" s="59"/>
      <c r="H21" s="60"/>
      <c r="I21" s="60"/>
      <c r="J21" s="61"/>
      <c r="L21" s="62"/>
      <c r="M21" s="63"/>
      <c r="N21" s="63"/>
    </row>
    <row r="22" spans="1:15" s="55" customFormat="1" x14ac:dyDescent="0.25">
      <c r="A22" s="56"/>
      <c r="B22" s="57" t="s">
        <v>109</v>
      </c>
      <c r="C22" s="57" t="s">
        <v>75</v>
      </c>
      <c r="D22" s="58" t="s">
        <v>110</v>
      </c>
      <c r="E22" s="56" t="s">
        <v>75</v>
      </c>
      <c r="F22" s="56"/>
      <c r="G22" s="59"/>
      <c r="H22" s="60"/>
      <c r="I22" s="60"/>
      <c r="J22" s="61"/>
      <c r="L22" s="62"/>
      <c r="M22" s="63"/>
      <c r="N22" s="63"/>
    </row>
    <row r="23" spans="1:15" s="55" customFormat="1" x14ac:dyDescent="0.25">
      <c r="A23" s="56"/>
      <c r="B23" s="57" t="s">
        <v>111</v>
      </c>
      <c r="C23" s="57" t="s">
        <v>75</v>
      </c>
      <c r="D23" s="58" t="s">
        <v>112</v>
      </c>
      <c r="E23" s="56" t="s">
        <v>75</v>
      </c>
      <c r="F23" s="56"/>
      <c r="G23" s="59"/>
      <c r="H23" s="60"/>
      <c r="I23" s="60"/>
      <c r="J23" s="61"/>
      <c r="L23" s="62"/>
      <c r="M23" s="63"/>
      <c r="N23" s="63"/>
    </row>
    <row r="24" spans="1:15" s="55" customFormat="1" x14ac:dyDescent="0.25">
      <c r="A24" s="64"/>
      <c r="B24" s="65" t="s">
        <v>113</v>
      </c>
      <c r="C24" s="65" t="s">
        <v>75</v>
      </c>
      <c r="D24" s="66" t="s">
        <v>115</v>
      </c>
      <c r="E24" s="64" t="s">
        <v>114</v>
      </c>
      <c r="F24" s="64"/>
      <c r="G24" s="67"/>
      <c r="H24" s="68"/>
      <c r="I24" s="68"/>
      <c r="J24" s="69"/>
      <c r="K24" s="70"/>
      <c r="L24" s="71"/>
      <c r="M24" s="72"/>
      <c r="N24" s="72"/>
      <c r="O24" s="70"/>
    </row>
    <row r="25" spans="1:15" s="55" customFormat="1" x14ac:dyDescent="0.25">
      <c r="A25" s="64"/>
      <c r="B25" s="65" t="s">
        <v>116</v>
      </c>
      <c r="C25" s="65" t="s">
        <v>75</v>
      </c>
      <c r="D25" s="66" t="s">
        <v>117</v>
      </c>
      <c r="E25" s="64" t="s">
        <v>114</v>
      </c>
      <c r="F25" s="64"/>
      <c r="G25" s="67"/>
      <c r="H25" s="68"/>
      <c r="I25" s="68"/>
      <c r="J25" s="69"/>
      <c r="K25" s="70"/>
      <c r="L25" s="71"/>
      <c r="M25" s="72"/>
      <c r="N25" s="72"/>
      <c r="O25" s="70"/>
    </row>
    <row r="26" spans="1:15" s="55" customFormat="1" x14ac:dyDescent="0.25">
      <c r="A26" s="64"/>
      <c r="B26" s="65" t="s">
        <v>118</v>
      </c>
      <c r="C26" s="65" t="s">
        <v>75</v>
      </c>
      <c r="D26" s="66" t="s">
        <v>119</v>
      </c>
      <c r="E26" s="64" t="s">
        <v>114</v>
      </c>
      <c r="F26" s="64"/>
      <c r="G26" s="67"/>
      <c r="H26" s="68"/>
      <c r="I26" s="68"/>
      <c r="J26" s="69"/>
      <c r="K26" s="70"/>
      <c r="L26" s="71"/>
      <c r="M26" s="72"/>
      <c r="N26" s="72"/>
      <c r="O26" s="70"/>
    </row>
    <row r="27" spans="1:15" s="55" customFormat="1" x14ac:dyDescent="0.25">
      <c r="A27" s="64"/>
      <c r="B27" s="65" t="s">
        <v>120</v>
      </c>
      <c r="C27" s="65" t="s">
        <v>75</v>
      </c>
      <c r="D27" s="66" t="s">
        <v>121</v>
      </c>
      <c r="E27" s="64" t="s">
        <v>114</v>
      </c>
      <c r="F27" s="64"/>
      <c r="G27" s="67"/>
      <c r="H27" s="68"/>
      <c r="I27" s="68"/>
      <c r="J27" s="69"/>
      <c r="K27" s="70"/>
      <c r="L27" s="71"/>
      <c r="M27" s="72"/>
      <c r="N27" s="72"/>
      <c r="O27" s="70"/>
    </row>
    <row r="28" spans="1:15" s="55" customFormat="1" x14ac:dyDescent="0.25">
      <c r="A28" s="64"/>
      <c r="B28" s="65" t="s">
        <v>122</v>
      </c>
      <c r="C28" s="65" t="s">
        <v>75</v>
      </c>
      <c r="D28" s="66" t="s">
        <v>123</v>
      </c>
      <c r="E28" s="64" t="s">
        <v>114</v>
      </c>
      <c r="F28" s="64"/>
      <c r="G28" s="67"/>
      <c r="H28" s="68"/>
      <c r="I28" s="68"/>
      <c r="J28" s="69"/>
      <c r="K28" s="70"/>
      <c r="L28" s="71"/>
      <c r="M28" s="72"/>
      <c r="N28" s="72"/>
      <c r="O28" s="70"/>
    </row>
    <row r="29" spans="1:15" s="55" customFormat="1" x14ac:dyDescent="0.25">
      <c r="A29" s="64"/>
      <c r="B29" s="65" t="s">
        <v>124</v>
      </c>
      <c r="C29" s="65" t="s">
        <v>75</v>
      </c>
      <c r="D29" s="66" t="s">
        <v>125</v>
      </c>
      <c r="E29" s="64" t="s">
        <v>114</v>
      </c>
      <c r="F29" s="64"/>
      <c r="G29" s="67"/>
      <c r="H29" s="68"/>
      <c r="I29" s="68"/>
      <c r="J29" s="69"/>
      <c r="K29" s="70"/>
      <c r="L29" s="71"/>
      <c r="M29" s="72"/>
      <c r="N29" s="72"/>
      <c r="O29" s="70"/>
    </row>
    <row r="30" spans="1:15" s="55" customFormat="1" x14ac:dyDescent="0.25">
      <c r="A30" s="64"/>
      <c r="B30" s="65" t="s">
        <v>126</v>
      </c>
      <c r="C30" s="65" t="s">
        <v>75</v>
      </c>
      <c r="D30" s="66" t="s">
        <v>127</v>
      </c>
      <c r="E30" s="64" t="s">
        <v>114</v>
      </c>
      <c r="F30" s="64"/>
      <c r="G30" s="67"/>
      <c r="H30" s="68"/>
      <c r="I30" s="68"/>
      <c r="J30" s="69"/>
      <c r="K30" s="70"/>
      <c r="L30" s="71"/>
      <c r="M30" s="72"/>
      <c r="N30" s="72"/>
      <c r="O30" s="70"/>
    </row>
    <row r="31" spans="1:15" s="55" customFormat="1" x14ac:dyDescent="0.25">
      <c r="A31" s="64"/>
      <c r="B31" s="65" t="s">
        <v>128</v>
      </c>
      <c r="C31" s="65" t="s">
        <v>75</v>
      </c>
      <c r="D31" s="66" t="s">
        <v>129</v>
      </c>
      <c r="E31" s="64" t="s">
        <v>114</v>
      </c>
      <c r="F31" s="64"/>
      <c r="G31" s="67"/>
      <c r="H31" s="68"/>
      <c r="I31" s="68"/>
      <c r="J31" s="69"/>
      <c r="K31" s="70"/>
      <c r="L31" s="71"/>
      <c r="M31" s="72"/>
      <c r="N31" s="72"/>
      <c r="O31" s="70"/>
    </row>
    <row r="32" spans="1:15" s="55" customFormat="1" x14ac:dyDescent="0.25">
      <c r="A32" s="64"/>
      <c r="B32" s="65" t="s">
        <v>130</v>
      </c>
      <c r="C32" s="65" t="s">
        <v>75</v>
      </c>
      <c r="D32" s="66" t="s">
        <v>131</v>
      </c>
      <c r="E32" s="64" t="s">
        <v>114</v>
      </c>
      <c r="F32" s="64"/>
      <c r="G32" s="67"/>
      <c r="H32" s="68"/>
      <c r="I32" s="68"/>
      <c r="J32" s="69"/>
      <c r="K32" s="70"/>
      <c r="L32" s="71"/>
      <c r="M32" s="72"/>
      <c r="N32" s="72"/>
      <c r="O32" s="70"/>
    </row>
    <row r="33" spans="1:15" x14ac:dyDescent="0.25">
      <c r="A33" s="44">
        <v>1</v>
      </c>
      <c r="B33" s="73" t="s">
        <v>132</v>
      </c>
      <c r="C33" s="73" t="s">
        <v>75</v>
      </c>
      <c r="D33" s="74" t="s">
        <v>134</v>
      </c>
      <c r="E33" s="44" t="s">
        <v>133</v>
      </c>
      <c r="F33" s="44" t="s">
        <v>75</v>
      </c>
      <c r="G33" s="46">
        <v>1</v>
      </c>
      <c r="H33" s="47">
        <v>3500</v>
      </c>
      <c r="I33" s="47">
        <f>ROUND(G33*H33,2)</f>
        <v>3500</v>
      </c>
      <c r="J33" s="48">
        <v>0.21</v>
      </c>
      <c r="L33" s="75"/>
    </row>
    <row r="34" spans="1:15" s="55" customFormat="1" x14ac:dyDescent="0.25">
      <c r="A34" s="56"/>
      <c r="B34" s="57" t="s">
        <v>135</v>
      </c>
      <c r="C34" s="57" t="s">
        <v>75</v>
      </c>
      <c r="D34" s="58" t="s">
        <v>136</v>
      </c>
      <c r="E34" s="56" t="s">
        <v>75</v>
      </c>
      <c r="F34" s="56"/>
      <c r="G34" s="59"/>
      <c r="H34" s="60"/>
      <c r="I34" s="60"/>
      <c r="J34" s="61"/>
      <c r="L34" s="62"/>
      <c r="M34" s="63"/>
      <c r="N34" s="63"/>
    </row>
    <row r="35" spans="1:15" s="55" customFormat="1" x14ac:dyDescent="0.25">
      <c r="A35" s="56"/>
      <c r="B35" s="57" t="s">
        <v>137</v>
      </c>
      <c r="C35" s="57" t="s">
        <v>75</v>
      </c>
      <c r="D35" s="58" t="s">
        <v>138</v>
      </c>
      <c r="E35" s="56" t="s">
        <v>75</v>
      </c>
      <c r="F35" s="56"/>
      <c r="G35" s="59"/>
      <c r="H35" s="60"/>
      <c r="I35" s="60"/>
      <c r="J35" s="61"/>
      <c r="L35" s="62"/>
      <c r="M35" s="63"/>
      <c r="N35" s="63"/>
    </row>
    <row r="36" spans="1:15" x14ac:dyDescent="0.25">
      <c r="A36" s="44">
        <v>2</v>
      </c>
      <c r="B36" s="73" t="s">
        <v>139</v>
      </c>
      <c r="C36" s="73" t="s">
        <v>75</v>
      </c>
      <c r="D36" s="74" t="s">
        <v>140</v>
      </c>
      <c r="E36" s="44" t="s">
        <v>133</v>
      </c>
      <c r="F36" s="44" t="s">
        <v>75</v>
      </c>
      <c r="G36" s="46">
        <v>1</v>
      </c>
      <c r="H36" s="47">
        <v>350</v>
      </c>
      <c r="I36" s="47">
        <f>ROUND(G36*H36,2)</f>
        <v>350</v>
      </c>
      <c r="J36" s="48">
        <v>0.21</v>
      </c>
      <c r="L36" s="75"/>
    </row>
    <row r="37" spans="1:15" x14ac:dyDescent="0.25">
      <c r="A37" s="44">
        <v>3</v>
      </c>
      <c r="B37" s="73" t="s">
        <v>141</v>
      </c>
      <c r="C37" s="73" t="s">
        <v>75</v>
      </c>
      <c r="D37" s="74" t="s">
        <v>142</v>
      </c>
      <c r="E37" s="44" t="s">
        <v>133</v>
      </c>
      <c r="F37" s="44" t="s">
        <v>75</v>
      </c>
      <c r="G37" s="46">
        <v>1</v>
      </c>
      <c r="H37" s="47">
        <v>350</v>
      </c>
      <c r="I37" s="47">
        <f>ROUND(G37*H37,2)</f>
        <v>350</v>
      </c>
      <c r="J37" s="48">
        <v>0.21</v>
      </c>
      <c r="L37" s="75"/>
    </row>
    <row r="38" spans="1:15" s="55" customFormat="1" x14ac:dyDescent="0.25">
      <c r="A38" s="56"/>
      <c r="B38" s="57" t="s">
        <v>143</v>
      </c>
      <c r="C38" s="57" t="s">
        <v>75</v>
      </c>
      <c r="D38" s="58" t="s">
        <v>144</v>
      </c>
      <c r="E38" s="56" t="s">
        <v>75</v>
      </c>
      <c r="F38" s="56"/>
      <c r="G38" s="59"/>
      <c r="H38" s="60"/>
      <c r="I38" s="60"/>
      <c r="J38" s="61"/>
      <c r="L38" s="62"/>
      <c r="M38" s="63"/>
      <c r="N38" s="63"/>
    </row>
    <row r="39" spans="1:15" x14ac:dyDescent="0.25">
      <c r="A39" s="44">
        <v>4</v>
      </c>
      <c r="B39" s="73" t="s">
        <v>145</v>
      </c>
      <c r="C39" s="73" t="s">
        <v>75</v>
      </c>
      <c r="D39" s="74" t="s">
        <v>146</v>
      </c>
      <c r="E39" s="44" t="s">
        <v>133</v>
      </c>
      <c r="F39" s="44" t="s">
        <v>75</v>
      </c>
      <c r="G39" s="46">
        <v>1</v>
      </c>
      <c r="H39" s="47">
        <v>350</v>
      </c>
      <c r="I39" s="47">
        <f>ROUND(G39*H39,2)</f>
        <v>350</v>
      </c>
      <c r="J39" s="48">
        <v>0.21</v>
      </c>
      <c r="L39" s="75"/>
    </row>
    <row r="40" spans="1:15" x14ac:dyDescent="0.25">
      <c r="A40" s="44">
        <v>5</v>
      </c>
      <c r="B40" s="73" t="s">
        <v>147</v>
      </c>
      <c r="C40" s="73" t="s">
        <v>75</v>
      </c>
      <c r="D40" s="74" t="s">
        <v>148</v>
      </c>
      <c r="E40" s="44" t="s">
        <v>133</v>
      </c>
      <c r="F40" s="44" t="s">
        <v>75</v>
      </c>
      <c r="G40" s="46">
        <v>1</v>
      </c>
      <c r="H40" s="47">
        <v>350</v>
      </c>
      <c r="I40" s="47">
        <f>ROUND(G40*H40,2)</f>
        <v>350</v>
      </c>
      <c r="J40" s="48">
        <v>0.21</v>
      </c>
      <c r="L40" s="75"/>
    </row>
    <row r="41" spans="1:15" s="55" customFormat="1" x14ac:dyDescent="0.25">
      <c r="A41" s="56"/>
      <c r="B41" s="57" t="s">
        <v>149</v>
      </c>
      <c r="C41" s="57" t="s">
        <v>75</v>
      </c>
      <c r="D41" s="58" t="s">
        <v>150</v>
      </c>
      <c r="E41" s="56" t="s">
        <v>75</v>
      </c>
      <c r="F41" s="56"/>
      <c r="G41" s="59"/>
      <c r="H41" s="60"/>
      <c r="I41" s="60"/>
      <c r="J41" s="61"/>
      <c r="L41" s="62"/>
      <c r="M41" s="63"/>
      <c r="N41" s="63"/>
    </row>
    <row r="42" spans="1:15" x14ac:dyDescent="0.25">
      <c r="A42" s="44">
        <v>6</v>
      </c>
      <c r="B42" s="73" t="s">
        <v>151</v>
      </c>
      <c r="C42" s="73" t="s">
        <v>75</v>
      </c>
      <c r="D42" s="74" t="s">
        <v>152</v>
      </c>
      <c r="E42" s="44" t="s">
        <v>133</v>
      </c>
      <c r="F42" s="44" t="s">
        <v>75</v>
      </c>
      <c r="G42" s="46">
        <v>1</v>
      </c>
      <c r="H42" s="47">
        <v>350</v>
      </c>
      <c r="I42" s="47">
        <f>ROUND(G42*H42,2)</f>
        <v>350</v>
      </c>
      <c r="J42" s="48">
        <v>0.21</v>
      </c>
      <c r="L42" s="75"/>
    </row>
    <row r="43" spans="1:15" x14ac:dyDescent="0.25">
      <c r="A43" s="44">
        <v>7</v>
      </c>
      <c r="B43" s="73" t="s">
        <v>153</v>
      </c>
      <c r="C43" s="73" t="s">
        <v>75</v>
      </c>
      <c r="D43" s="74" t="s">
        <v>154</v>
      </c>
      <c r="E43" s="44" t="s">
        <v>133</v>
      </c>
      <c r="F43" s="44" t="s">
        <v>75</v>
      </c>
      <c r="G43" s="46">
        <v>1</v>
      </c>
      <c r="H43" s="47">
        <v>350</v>
      </c>
      <c r="I43" s="47">
        <f>ROUND(G43*H43,2)</f>
        <v>350</v>
      </c>
      <c r="J43" s="48">
        <v>0.21</v>
      </c>
      <c r="L43" s="75"/>
    </row>
    <row r="44" spans="1:15" s="55" customFormat="1" x14ac:dyDescent="0.25">
      <c r="A44" s="56"/>
      <c r="B44" s="57" t="s">
        <v>155</v>
      </c>
      <c r="C44" s="57" t="s">
        <v>75</v>
      </c>
      <c r="D44" s="58" t="s">
        <v>156</v>
      </c>
      <c r="E44" s="56" t="s">
        <v>75</v>
      </c>
      <c r="F44" s="56"/>
      <c r="G44" s="59"/>
      <c r="H44" s="60"/>
      <c r="I44" s="60"/>
      <c r="J44" s="61"/>
      <c r="L44" s="62"/>
      <c r="M44" s="63"/>
      <c r="N44" s="63"/>
    </row>
    <row r="45" spans="1:15" s="55" customFormat="1" x14ac:dyDescent="0.25">
      <c r="A45" s="64"/>
      <c r="B45" s="65" t="s">
        <v>157</v>
      </c>
      <c r="C45" s="65" t="s">
        <v>75</v>
      </c>
      <c r="D45" s="66" t="s">
        <v>158</v>
      </c>
      <c r="E45" s="64" t="s">
        <v>114</v>
      </c>
      <c r="F45" s="64"/>
      <c r="G45" s="67"/>
      <c r="H45" s="68"/>
      <c r="I45" s="68"/>
      <c r="J45" s="69"/>
      <c r="K45" s="70"/>
      <c r="L45" s="71"/>
      <c r="M45" s="72"/>
      <c r="N45" s="72"/>
      <c r="O45" s="70"/>
    </row>
    <row r="46" spans="1:15" ht="19.5" x14ac:dyDescent="0.25">
      <c r="A46" s="44">
        <v>8</v>
      </c>
      <c r="B46" s="73" t="s">
        <v>159</v>
      </c>
      <c r="C46" s="73" t="s">
        <v>75</v>
      </c>
      <c r="D46" s="74" t="s">
        <v>160</v>
      </c>
      <c r="E46" s="44" t="s">
        <v>133</v>
      </c>
      <c r="F46" s="44" t="s">
        <v>75</v>
      </c>
      <c r="G46" s="46">
        <v>1</v>
      </c>
      <c r="H46" s="47">
        <v>2500</v>
      </c>
      <c r="I46" s="47">
        <f>ROUND(G46*H46,2)</f>
        <v>2500</v>
      </c>
      <c r="J46" s="48">
        <v>0.21</v>
      </c>
      <c r="L46" s="75"/>
    </row>
    <row r="47" spans="1:15" s="55" customFormat="1" x14ac:dyDescent="0.25">
      <c r="A47" s="64"/>
      <c r="B47" s="65" t="s">
        <v>161</v>
      </c>
      <c r="C47" s="65" t="s">
        <v>75</v>
      </c>
      <c r="D47" s="66" t="s">
        <v>162</v>
      </c>
      <c r="E47" s="64" t="s">
        <v>114</v>
      </c>
      <c r="F47" s="64"/>
      <c r="G47" s="67"/>
      <c r="H47" s="68"/>
      <c r="I47" s="68"/>
      <c r="J47" s="69"/>
      <c r="K47" s="70"/>
      <c r="L47" s="71"/>
      <c r="M47" s="72"/>
      <c r="N47" s="72"/>
      <c r="O47" s="70"/>
    </row>
    <row r="48" spans="1:15" s="55" customFormat="1" x14ac:dyDescent="0.25">
      <c r="A48" s="64"/>
      <c r="B48" s="65" t="s">
        <v>163</v>
      </c>
      <c r="C48" s="65" t="s">
        <v>75</v>
      </c>
      <c r="D48" s="66" t="s">
        <v>164</v>
      </c>
      <c r="E48" s="64" t="s">
        <v>114</v>
      </c>
      <c r="F48" s="64"/>
      <c r="G48" s="67"/>
      <c r="H48" s="68"/>
      <c r="I48" s="68"/>
      <c r="J48" s="69"/>
      <c r="K48" s="70"/>
      <c r="L48" s="71"/>
      <c r="M48" s="72"/>
      <c r="N48" s="72"/>
      <c r="O48" s="70"/>
    </row>
    <row r="49" spans="1:15" s="55" customFormat="1" x14ac:dyDescent="0.25">
      <c r="A49" s="64"/>
      <c r="B49" s="65" t="s">
        <v>165</v>
      </c>
      <c r="C49" s="65" t="s">
        <v>75</v>
      </c>
      <c r="D49" s="66" t="s">
        <v>166</v>
      </c>
      <c r="E49" s="64" t="s">
        <v>114</v>
      </c>
      <c r="F49" s="64"/>
      <c r="G49" s="67"/>
      <c r="H49" s="68"/>
      <c r="I49" s="68"/>
      <c r="J49" s="69"/>
      <c r="K49" s="70"/>
      <c r="L49" s="71"/>
      <c r="M49" s="72"/>
      <c r="N49" s="72"/>
      <c r="O49" s="70"/>
    </row>
    <row r="50" spans="1:15" s="55" customFormat="1" x14ac:dyDescent="0.25">
      <c r="A50" s="64"/>
      <c r="B50" s="65" t="s">
        <v>167</v>
      </c>
      <c r="C50" s="65" t="s">
        <v>75</v>
      </c>
      <c r="D50" s="66" t="s">
        <v>168</v>
      </c>
      <c r="E50" s="64" t="s">
        <v>114</v>
      </c>
      <c r="F50" s="64"/>
      <c r="G50" s="67"/>
      <c r="H50" s="68"/>
      <c r="I50" s="68"/>
      <c r="J50" s="69"/>
      <c r="K50" s="70"/>
      <c r="L50" s="71"/>
      <c r="M50" s="72"/>
      <c r="N50" s="72"/>
      <c r="O50" s="70"/>
    </row>
    <row r="51" spans="1:15" s="55" customFormat="1" x14ac:dyDescent="0.25">
      <c r="A51" s="56"/>
      <c r="B51" s="57" t="s">
        <v>169</v>
      </c>
      <c r="C51" s="57" t="s">
        <v>75</v>
      </c>
      <c r="D51" s="58" t="s">
        <v>170</v>
      </c>
      <c r="E51" s="56" t="s">
        <v>75</v>
      </c>
      <c r="F51" s="56"/>
      <c r="G51" s="59"/>
      <c r="H51" s="60"/>
      <c r="I51" s="60"/>
      <c r="J51" s="61"/>
      <c r="L51" s="62"/>
      <c r="M51" s="63"/>
      <c r="N51" s="63"/>
    </row>
    <row r="52" spans="1:15" s="55" customFormat="1" x14ac:dyDescent="0.25">
      <c r="A52" s="64"/>
      <c r="B52" s="65" t="s">
        <v>171</v>
      </c>
      <c r="C52" s="65" t="s">
        <v>75</v>
      </c>
      <c r="D52" s="66" t="s">
        <v>172</v>
      </c>
      <c r="E52" s="64" t="s">
        <v>114</v>
      </c>
      <c r="F52" s="64"/>
      <c r="G52" s="67"/>
      <c r="H52" s="68"/>
      <c r="I52" s="68"/>
      <c r="J52" s="69"/>
      <c r="K52" s="70"/>
      <c r="L52" s="71"/>
      <c r="M52" s="72"/>
      <c r="N52" s="72"/>
      <c r="O52" s="70"/>
    </row>
    <row r="53" spans="1:15" s="55" customFormat="1" x14ac:dyDescent="0.25">
      <c r="A53" s="64"/>
      <c r="B53" s="65" t="s">
        <v>173</v>
      </c>
      <c r="C53" s="65" t="s">
        <v>75</v>
      </c>
      <c r="D53" s="66" t="s">
        <v>174</v>
      </c>
      <c r="E53" s="64" t="s">
        <v>114</v>
      </c>
      <c r="F53" s="64"/>
      <c r="G53" s="67"/>
      <c r="H53" s="68"/>
      <c r="I53" s="68"/>
      <c r="J53" s="69"/>
      <c r="K53" s="70"/>
      <c r="L53" s="71"/>
      <c r="M53" s="72"/>
      <c r="N53" s="72"/>
      <c r="O53" s="70"/>
    </row>
    <row r="54" spans="1:15" s="55" customFormat="1" x14ac:dyDescent="0.25">
      <c r="A54" s="64"/>
      <c r="B54" s="65" t="s">
        <v>175</v>
      </c>
      <c r="C54" s="65" t="s">
        <v>75</v>
      </c>
      <c r="D54" s="66" t="s">
        <v>176</v>
      </c>
      <c r="E54" s="64" t="s">
        <v>114</v>
      </c>
      <c r="F54" s="64"/>
      <c r="G54" s="67"/>
      <c r="H54" s="68"/>
      <c r="I54" s="68"/>
      <c r="J54" s="69"/>
      <c r="K54" s="70"/>
      <c r="L54" s="71"/>
      <c r="M54" s="72"/>
      <c r="N54" s="72"/>
      <c r="O54" s="70"/>
    </row>
    <row r="55" spans="1:15" s="55" customFormat="1" x14ac:dyDescent="0.25">
      <c r="A55" s="64"/>
      <c r="B55" s="65" t="s">
        <v>177</v>
      </c>
      <c r="C55" s="65" t="s">
        <v>75</v>
      </c>
      <c r="D55" s="66" t="s">
        <v>178</v>
      </c>
      <c r="E55" s="64" t="s">
        <v>114</v>
      </c>
      <c r="F55" s="64"/>
      <c r="G55" s="67"/>
      <c r="H55" s="68"/>
      <c r="I55" s="68"/>
      <c r="J55" s="69"/>
      <c r="K55" s="70"/>
      <c r="L55" s="71"/>
      <c r="M55" s="72"/>
      <c r="N55" s="72"/>
      <c r="O55" s="70"/>
    </row>
    <row r="56" spans="1:15" s="55" customFormat="1" x14ac:dyDescent="0.25">
      <c r="A56" s="56"/>
      <c r="B56" s="57" t="s">
        <v>179</v>
      </c>
      <c r="C56" s="57" t="s">
        <v>75</v>
      </c>
      <c r="D56" s="58" t="s">
        <v>180</v>
      </c>
      <c r="E56" s="56" t="s">
        <v>75</v>
      </c>
      <c r="F56" s="56"/>
      <c r="G56" s="59"/>
      <c r="H56" s="60"/>
      <c r="I56" s="60"/>
      <c r="J56" s="61"/>
      <c r="L56" s="62"/>
      <c r="M56" s="63"/>
      <c r="N56" s="63"/>
    </row>
    <row r="57" spans="1:15" s="55" customFormat="1" x14ac:dyDescent="0.25">
      <c r="A57" s="56"/>
      <c r="B57" s="57" t="s">
        <v>181</v>
      </c>
      <c r="C57" s="57" t="s">
        <v>75</v>
      </c>
      <c r="D57" s="58" t="s">
        <v>182</v>
      </c>
      <c r="E57" s="56" t="s">
        <v>75</v>
      </c>
      <c r="F57" s="56"/>
      <c r="G57" s="59"/>
      <c r="H57" s="60"/>
      <c r="I57" s="60"/>
      <c r="J57" s="61"/>
      <c r="L57" s="62"/>
      <c r="M57" s="63"/>
      <c r="N57" s="63"/>
    </row>
    <row r="58" spans="1:15" s="55" customFormat="1" x14ac:dyDescent="0.25">
      <c r="A58" s="56"/>
      <c r="B58" s="57" t="s">
        <v>183</v>
      </c>
      <c r="C58" s="57" t="s">
        <v>75</v>
      </c>
      <c r="D58" s="58" t="s">
        <v>184</v>
      </c>
      <c r="E58" s="56" t="s">
        <v>75</v>
      </c>
      <c r="F58" s="56"/>
      <c r="G58" s="59"/>
      <c r="H58" s="60"/>
      <c r="I58" s="60"/>
      <c r="J58" s="61"/>
      <c r="L58" s="62"/>
      <c r="M58" s="63"/>
      <c r="N58" s="63"/>
    </row>
    <row r="59" spans="1:15" s="55" customFormat="1" x14ac:dyDescent="0.25">
      <c r="A59" s="64"/>
      <c r="B59" s="65" t="s">
        <v>185</v>
      </c>
      <c r="C59" s="65" t="s">
        <v>75</v>
      </c>
      <c r="D59" s="66" t="s">
        <v>186</v>
      </c>
      <c r="E59" s="64" t="s">
        <v>114</v>
      </c>
      <c r="F59" s="64"/>
      <c r="G59" s="67"/>
      <c r="H59" s="68"/>
      <c r="I59" s="68"/>
      <c r="J59" s="69"/>
      <c r="K59" s="70"/>
      <c r="L59" s="71"/>
      <c r="M59" s="72"/>
      <c r="N59" s="72"/>
      <c r="O59" s="70"/>
    </row>
    <row r="60" spans="1:15" s="55" customFormat="1" x14ac:dyDescent="0.25">
      <c r="A60" s="56"/>
      <c r="B60" s="57" t="s">
        <v>187</v>
      </c>
      <c r="C60" s="57" t="s">
        <v>75</v>
      </c>
      <c r="D60" s="58" t="s">
        <v>188</v>
      </c>
      <c r="E60" s="56" t="s">
        <v>75</v>
      </c>
      <c r="F60" s="56"/>
      <c r="G60" s="59"/>
      <c r="H60" s="60"/>
      <c r="I60" s="60"/>
      <c r="J60" s="61"/>
      <c r="L60" s="62"/>
      <c r="M60" s="63"/>
      <c r="N60" s="63"/>
    </row>
    <row r="61" spans="1:15" s="55" customFormat="1" x14ac:dyDescent="0.25">
      <c r="A61" s="64"/>
      <c r="B61" s="65" t="s">
        <v>189</v>
      </c>
      <c r="C61" s="65" t="s">
        <v>75</v>
      </c>
      <c r="D61" s="66" t="s">
        <v>190</v>
      </c>
      <c r="E61" s="64" t="s">
        <v>114</v>
      </c>
      <c r="F61" s="64"/>
      <c r="G61" s="67"/>
      <c r="H61" s="68"/>
      <c r="I61" s="68"/>
      <c r="J61" s="69"/>
      <c r="K61" s="70"/>
      <c r="L61" s="71"/>
      <c r="M61" s="72"/>
      <c r="N61" s="72"/>
      <c r="O61" s="70"/>
    </row>
    <row r="62" spans="1:15" s="55" customFormat="1" x14ac:dyDescent="0.25">
      <c r="A62" s="64"/>
      <c r="B62" s="65" t="s">
        <v>191</v>
      </c>
      <c r="C62" s="65" t="s">
        <v>75</v>
      </c>
      <c r="D62" s="66" t="s">
        <v>192</v>
      </c>
      <c r="E62" s="64" t="s">
        <v>114</v>
      </c>
      <c r="F62" s="64"/>
      <c r="G62" s="67"/>
      <c r="H62" s="68"/>
      <c r="I62" s="68"/>
      <c r="J62" s="69"/>
      <c r="K62" s="70"/>
      <c r="L62" s="71"/>
      <c r="M62" s="72"/>
      <c r="N62" s="72"/>
      <c r="O62" s="70"/>
    </row>
    <row r="63" spans="1:15" s="55" customFormat="1" x14ac:dyDescent="0.25">
      <c r="A63" s="64"/>
      <c r="B63" s="65" t="s">
        <v>193</v>
      </c>
      <c r="C63" s="65" t="s">
        <v>75</v>
      </c>
      <c r="D63" s="66" t="s">
        <v>194</v>
      </c>
      <c r="E63" s="64" t="s">
        <v>114</v>
      </c>
      <c r="F63" s="64"/>
      <c r="G63" s="67"/>
      <c r="H63" s="68"/>
      <c r="I63" s="68"/>
      <c r="J63" s="69"/>
      <c r="K63" s="70"/>
      <c r="L63" s="71"/>
      <c r="M63" s="72"/>
      <c r="N63" s="72"/>
      <c r="O63" s="70"/>
    </row>
    <row r="64" spans="1:15" s="55" customFormat="1" x14ac:dyDescent="0.25">
      <c r="A64" s="56"/>
      <c r="B64" s="57" t="s">
        <v>195</v>
      </c>
      <c r="C64" s="57" t="s">
        <v>75</v>
      </c>
      <c r="D64" s="58" t="s">
        <v>196</v>
      </c>
      <c r="E64" s="56" t="s">
        <v>75</v>
      </c>
      <c r="F64" s="56"/>
      <c r="G64" s="59"/>
      <c r="H64" s="60"/>
      <c r="I64" s="60"/>
      <c r="J64" s="61"/>
      <c r="L64" s="62"/>
      <c r="M64" s="63"/>
      <c r="N64" s="63"/>
    </row>
    <row r="65" spans="1:15" s="55" customFormat="1" x14ac:dyDescent="0.25">
      <c r="A65" s="56"/>
      <c r="B65" s="57" t="s">
        <v>197</v>
      </c>
      <c r="C65" s="57" t="s">
        <v>75</v>
      </c>
      <c r="D65" s="58" t="s">
        <v>198</v>
      </c>
      <c r="E65" s="56" t="s">
        <v>75</v>
      </c>
      <c r="F65" s="56"/>
      <c r="G65" s="59"/>
      <c r="H65" s="60"/>
      <c r="I65" s="60"/>
      <c r="J65" s="61"/>
      <c r="L65" s="62"/>
      <c r="M65" s="63"/>
      <c r="N65" s="63"/>
    </row>
    <row r="66" spans="1:15" s="55" customFormat="1" x14ac:dyDescent="0.25">
      <c r="A66" s="64"/>
      <c r="B66" s="65" t="s">
        <v>199</v>
      </c>
      <c r="C66" s="65" t="s">
        <v>75</v>
      </c>
      <c r="D66" s="66" t="s">
        <v>200</v>
      </c>
      <c r="E66" s="64" t="s">
        <v>114</v>
      </c>
      <c r="F66" s="64"/>
      <c r="G66" s="67"/>
      <c r="H66" s="68"/>
      <c r="I66" s="68"/>
      <c r="J66" s="69"/>
      <c r="K66" s="70"/>
      <c r="L66" s="71"/>
      <c r="M66" s="72"/>
      <c r="N66" s="72"/>
      <c r="O66" s="70"/>
    </row>
    <row r="67" spans="1:15" s="55" customFormat="1" x14ac:dyDescent="0.25">
      <c r="A67" s="56"/>
      <c r="B67" s="57" t="s">
        <v>201</v>
      </c>
      <c r="C67" s="57" t="s">
        <v>75</v>
      </c>
      <c r="D67" s="58" t="s">
        <v>202</v>
      </c>
      <c r="E67" s="56" t="s">
        <v>75</v>
      </c>
      <c r="F67" s="56"/>
      <c r="G67" s="59"/>
      <c r="H67" s="60"/>
      <c r="I67" s="60"/>
      <c r="J67" s="61"/>
      <c r="L67" s="62"/>
      <c r="M67" s="63"/>
      <c r="N67" s="63"/>
    </row>
    <row r="68" spans="1:15" s="55" customFormat="1" x14ac:dyDescent="0.25">
      <c r="A68" s="64"/>
      <c r="B68" s="65" t="s">
        <v>203</v>
      </c>
      <c r="C68" s="65" t="s">
        <v>75</v>
      </c>
      <c r="D68" s="66" t="s">
        <v>204</v>
      </c>
      <c r="E68" s="64" t="s">
        <v>114</v>
      </c>
      <c r="F68" s="64"/>
      <c r="G68" s="67"/>
      <c r="H68" s="68"/>
      <c r="I68" s="68"/>
      <c r="J68" s="69"/>
      <c r="K68" s="70"/>
      <c r="L68" s="71"/>
      <c r="M68" s="72"/>
      <c r="N68" s="72"/>
      <c r="O68" s="70"/>
    </row>
    <row r="69" spans="1:15" s="55" customFormat="1" x14ac:dyDescent="0.25">
      <c r="A69" s="64"/>
      <c r="B69" s="65" t="s">
        <v>205</v>
      </c>
      <c r="C69" s="65" t="s">
        <v>75</v>
      </c>
      <c r="D69" s="66" t="s">
        <v>206</v>
      </c>
      <c r="E69" s="64" t="s">
        <v>114</v>
      </c>
      <c r="F69" s="64"/>
      <c r="G69" s="67"/>
      <c r="H69" s="68"/>
      <c r="I69" s="68"/>
      <c r="J69" s="69"/>
      <c r="K69" s="70"/>
      <c r="L69" s="71"/>
      <c r="M69" s="72"/>
      <c r="N69" s="72"/>
      <c r="O69" s="70"/>
    </row>
    <row r="70" spans="1:15" s="55" customFormat="1" x14ac:dyDescent="0.25">
      <c r="A70" s="64"/>
      <c r="B70" s="65" t="s">
        <v>207</v>
      </c>
      <c r="C70" s="65" t="s">
        <v>75</v>
      </c>
      <c r="D70" s="66" t="s">
        <v>208</v>
      </c>
      <c r="E70" s="64" t="s">
        <v>114</v>
      </c>
      <c r="F70" s="64"/>
      <c r="G70" s="67"/>
      <c r="H70" s="68"/>
      <c r="I70" s="68"/>
      <c r="J70" s="69"/>
      <c r="K70" s="70"/>
      <c r="L70" s="71"/>
      <c r="M70" s="72"/>
      <c r="N70" s="72"/>
      <c r="O70" s="70"/>
    </row>
    <row r="71" spans="1:15" s="55" customFormat="1" x14ac:dyDescent="0.25">
      <c r="A71" s="64"/>
      <c r="B71" s="65" t="s">
        <v>209</v>
      </c>
      <c r="C71" s="65" t="s">
        <v>75</v>
      </c>
      <c r="D71" s="66" t="s">
        <v>210</v>
      </c>
      <c r="E71" s="64" t="s">
        <v>114</v>
      </c>
      <c r="F71" s="64"/>
      <c r="G71" s="67"/>
      <c r="H71" s="68"/>
      <c r="I71" s="68"/>
      <c r="J71" s="69"/>
      <c r="K71" s="70"/>
      <c r="L71" s="71"/>
      <c r="M71" s="72"/>
      <c r="N71" s="72"/>
      <c r="O71" s="70"/>
    </row>
    <row r="72" spans="1:15" s="55" customFormat="1" x14ac:dyDescent="0.25">
      <c r="A72" s="56"/>
      <c r="B72" s="57" t="s">
        <v>211</v>
      </c>
      <c r="C72" s="57" t="s">
        <v>75</v>
      </c>
      <c r="D72" s="58" t="s">
        <v>212</v>
      </c>
      <c r="E72" s="56" t="s">
        <v>75</v>
      </c>
      <c r="F72" s="56"/>
      <c r="G72" s="59"/>
      <c r="H72" s="60"/>
      <c r="I72" s="60"/>
      <c r="J72" s="61"/>
      <c r="L72" s="62"/>
      <c r="M72" s="63"/>
      <c r="N72" s="63"/>
    </row>
    <row r="73" spans="1:15" s="55" customFormat="1" x14ac:dyDescent="0.25">
      <c r="A73" s="64"/>
      <c r="B73" s="65" t="s">
        <v>213</v>
      </c>
      <c r="C73" s="65" t="s">
        <v>75</v>
      </c>
      <c r="D73" s="66" t="s">
        <v>214</v>
      </c>
      <c r="E73" s="64" t="s">
        <v>114</v>
      </c>
      <c r="F73" s="64"/>
      <c r="G73" s="67"/>
      <c r="H73" s="68"/>
      <c r="I73" s="68"/>
      <c r="J73" s="69"/>
      <c r="K73" s="70"/>
      <c r="L73" s="71"/>
      <c r="M73" s="72"/>
      <c r="N73" s="72"/>
      <c r="O73" s="70"/>
    </row>
    <row r="74" spans="1:15" s="55" customFormat="1" x14ac:dyDescent="0.25">
      <c r="A74" s="64"/>
      <c r="B74" s="65" t="s">
        <v>215</v>
      </c>
      <c r="C74" s="65" t="s">
        <v>75</v>
      </c>
      <c r="D74" s="66" t="s">
        <v>216</v>
      </c>
      <c r="E74" s="64" t="s">
        <v>114</v>
      </c>
      <c r="F74" s="64"/>
      <c r="G74" s="67"/>
      <c r="H74" s="68"/>
      <c r="I74" s="68"/>
      <c r="J74" s="69"/>
      <c r="K74" s="70"/>
      <c r="L74" s="71"/>
      <c r="M74" s="72"/>
      <c r="N74" s="72"/>
      <c r="O74" s="70"/>
    </row>
    <row r="75" spans="1:15" s="55" customFormat="1" x14ac:dyDescent="0.25">
      <c r="A75" s="64"/>
      <c r="B75" s="65" t="s">
        <v>217</v>
      </c>
      <c r="C75" s="65" t="s">
        <v>75</v>
      </c>
      <c r="D75" s="66" t="s">
        <v>218</v>
      </c>
      <c r="E75" s="64" t="s">
        <v>114</v>
      </c>
      <c r="F75" s="64"/>
      <c r="G75" s="67"/>
      <c r="H75" s="68"/>
      <c r="I75" s="68"/>
      <c r="J75" s="69"/>
      <c r="K75" s="70"/>
      <c r="L75" s="71"/>
      <c r="M75" s="72"/>
      <c r="N75" s="72"/>
      <c r="O75" s="70"/>
    </row>
    <row r="76" spans="1:15" s="55" customFormat="1" x14ac:dyDescent="0.25">
      <c r="A76" s="56"/>
      <c r="B76" s="57" t="s">
        <v>219</v>
      </c>
      <c r="C76" s="57" t="s">
        <v>75</v>
      </c>
      <c r="D76" s="58" t="s">
        <v>220</v>
      </c>
      <c r="E76" s="56" t="s">
        <v>75</v>
      </c>
      <c r="F76" s="56"/>
      <c r="G76" s="59"/>
      <c r="H76" s="60"/>
      <c r="I76" s="60"/>
      <c r="J76" s="61"/>
      <c r="L76" s="62"/>
      <c r="M76" s="63"/>
      <c r="N76" s="63"/>
    </row>
    <row r="77" spans="1:15" s="55" customFormat="1" x14ac:dyDescent="0.25">
      <c r="A77" s="56"/>
      <c r="B77" s="57" t="s">
        <v>221</v>
      </c>
      <c r="C77" s="57" t="s">
        <v>75</v>
      </c>
      <c r="D77" s="58" t="s">
        <v>222</v>
      </c>
      <c r="E77" s="56" t="s">
        <v>75</v>
      </c>
      <c r="F77" s="56"/>
      <c r="G77" s="59"/>
      <c r="H77" s="60"/>
      <c r="I77" s="60"/>
      <c r="J77" s="61"/>
      <c r="L77" s="62"/>
      <c r="M77" s="63"/>
      <c r="N77" s="63"/>
    </row>
    <row r="78" spans="1:15" s="55" customFormat="1" x14ac:dyDescent="0.25">
      <c r="A78" s="64"/>
      <c r="B78" s="65" t="s">
        <v>223</v>
      </c>
      <c r="C78" s="65" t="s">
        <v>75</v>
      </c>
      <c r="D78" s="66" t="s">
        <v>224</v>
      </c>
      <c r="E78" s="64" t="s">
        <v>114</v>
      </c>
      <c r="F78" s="64"/>
      <c r="G78" s="67"/>
      <c r="H78" s="68"/>
      <c r="I78" s="68"/>
      <c r="J78" s="69"/>
      <c r="K78" s="70"/>
      <c r="L78" s="71"/>
      <c r="M78" s="72"/>
      <c r="N78" s="72"/>
      <c r="O78" s="70"/>
    </row>
    <row r="79" spans="1:15" s="55" customFormat="1" x14ac:dyDescent="0.25">
      <c r="A79" s="64"/>
      <c r="B79" s="65" t="s">
        <v>225</v>
      </c>
      <c r="C79" s="65" t="s">
        <v>75</v>
      </c>
      <c r="D79" s="66" t="s">
        <v>226</v>
      </c>
      <c r="E79" s="64" t="s">
        <v>114</v>
      </c>
      <c r="F79" s="64"/>
      <c r="G79" s="67"/>
      <c r="H79" s="68"/>
      <c r="I79" s="68"/>
      <c r="J79" s="69"/>
      <c r="K79" s="70"/>
      <c r="L79" s="71"/>
      <c r="M79" s="72"/>
      <c r="N79" s="72"/>
      <c r="O79" s="70"/>
    </row>
    <row r="80" spans="1:15" s="55" customFormat="1" x14ac:dyDescent="0.25">
      <c r="A80" s="64"/>
      <c r="B80" s="65" t="s">
        <v>227</v>
      </c>
      <c r="C80" s="65" t="s">
        <v>75</v>
      </c>
      <c r="D80" s="66" t="s">
        <v>228</v>
      </c>
      <c r="E80" s="64" t="s">
        <v>114</v>
      </c>
      <c r="F80" s="64"/>
      <c r="G80" s="67"/>
      <c r="H80" s="68"/>
      <c r="I80" s="68"/>
      <c r="J80" s="69"/>
      <c r="K80" s="70"/>
      <c r="L80" s="71"/>
      <c r="M80" s="72"/>
      <c r="N80" s="72"/>
      <c r="O80" s="70"/>
    </row>
    <row r="81" spans="1:14" s="55" customFormat="1" x14ac:dyDescent="0.25">
      <c r="A81" s="56"/>
      <c r="B81" s="57" t="s">
        <v>229</v>
      </c>
      <c r="C81" s="57" t="s">
        <v>75</v>
      </c>
      <c r="D81" s="58" t="s">
        <v>230</v>
      </c>
      <c r="E81" s="56" t="s">
        <v>75</v>
      </c>
      <c r="F81" s="56"/>
      <c r="G81" s="59"/>
      <c r="H81" s="60"/>
      <c r="I81" s="60"/>
      <c r="J81" s="61"/>
      <c r="L81" s="62"/>
      <c r="M81" s="63"/>
      <c r="N81" s="63"/>
    </row>
    <row r="82" spans="1:14" s="55" customFormat="1" x14ac:dyDescent="0.25">
      <c r="A82" s="56"/>
      <c r="B82" s="57" t="s">
        <v>231</v>
      </c>
      <c r="C82" s="57" t="s">
        <v>75</v>
      </c>
      <c r="D82" s="58" t="s">
        <v>232</v>
      </c>
      <c r="E82" s="56" t="s">
        <v>75</v>
      </c>
      <c r="F82" s="56"/>
      <c r="G82" s="59"/>
      <c r="H82" s="60"/>
      <c r="I82" s="60"/>
      <c r="J82" s="61"/>
      <c r="L82" s="62"/>
      <c r="M82" s="63"/>
      <c r="N82" s="63"/>
    </row>
    <row r="83" spans="1:14" x14ac:dyDescent="0.25">
      <c r="A83" s="44">
        <v>9</v>
      </c>
      <c r="B83" s="73" t="s">
        <v>233</v>
      </c>
      <c r="C83" s="73" t="s">
        <v>75</v>
      </c>
      <c r="D83" s="74" t="s">
        <v>234</v>
      </c>
      <c r="E83" s="44" t="s">
        <v>133</v>
      </c>
      <c r="F83" s="44" t="s">
        <v>75</v>
      </c>
      <c r="G83" s="46">
        <v>1</v>
      </c>
      <c r="H83" s="47">
        <v>10000</v>
      </c>
      <c r="I83" s="47">
        <f>ROUND(G83*H83,2)</f>
        <v>10000</v>
      </c>
      <c r="J83" s="48">
        <v>0.21</v>
      </c>
      <c r="L83" s="75"/>
    </row>
    <row r="84" spans="1:14" s="55" customFormat="1" x14ac:dyDescent="0.25">
      <c r="A84" s="56"/>
      <c r="B84" s="57" t="s">
        <v>235</v>
      </c>
      <c r="C84" s="57" t="s">
        <v>75</v>
      </c>
      <c r="D84" s="58" t="s">
        <v>236</v>
      </c>
      <c r="E84" s="56" t="s">
        <v>75</v>
      </c>
      <c r="F84" s="56"/>
      <c r="G84" s="59"/>
      <c r="H84" s="60"/>
      <c r="I84" s="60"/>
      <c r="J84" s="61"/>
      <c r="L84" s="62"/>
      <c r="M84" s="63"/>
      <c r="N84" s="63"/>
    </row>
    <row r="85" spans="1:14" s="55" customFormat="1" x14ac:dyDescent="0.25">
      <c r="A85" s="56"/>
      <c r="B85" s="57" t="s">
        <v>237</v>
      </c>
      <c r="C85" s="57" t="s">
        <v>75</v>
      </c>
      <c r="D85" s="58" t="s">
        <v>238</v>
      </c>
      <c r="E85" s="56" t="s">
        <v>75</v>
      </c>
      <c r="F85" s="56"/>
      <c r="G85" s="59"/>
      <c r="H85" s="60"/>
      <c r="I85" s="60"/>
      <c r="J85" s="61"/>
      <c r="L85" s="62"/>
      <c r="M85" s="63"/>
      <c r="N85" s="63"/>
    </row>
    <row r="86" spans="1:14" s="55" customFormat="1" x14ac:dyDescent="0.25">
      <c r="A86" s="56"/>
      <c r="B86" s="57" t="s">
        <v>239</v>
      </c>
      <c r="C86" s="57" t="s">
        <v>75</v>
      </c>
      <c r="D86" s="58" t="s">
        <v>240</v>
      </c>
      <c r="E86" s="56" t="s">
        <v>75</v>
      </c>
      <c r="F86" s="56"/>
      <c r="G86" s="59"/>
      <c r="H86" s="60"/>
      <c r="I86" s="60"/>
      <c r="J86" s="61"/>
      <c r="L86" s="62"/>
      <c r="M86" s="63"/>
      <c r="N86" s="63"/>
    </row>
    <row r="87" spans="1:14" x14ac:dyDescent="0.25">
      <c r="A87" s="44">
        <v>10</v>
      </c>
      <c r="B87" s="73" t="s">
        <v>241</v>
      </c>
      <c r="C87" s="73" t="s">
        <v>75</v>
      </c>
      <c r="D87" s="74" t="s">
        <v>242</v>
      </c>
      <c r="E87" s="44" t="s">
        <v>133</v>
      </c>
      <c r="F87" s="44" t="s">
        <v>75</v>
      </c>
      <c r="G87" s="46">
        <v>1</v>
      </c>
      <c r="H87" s="47">
        <v>750</v>
      </c>
      <c r="I87" s="47">
        <f>ROUND(G87*H87,2)</f>
        <v>750</v>
      </c>
      <c r="J87" s="48">
        <v>0.21</v>
      </c>
      <c r="L87" s="75"/>
    </row>
    <row r="88" spans="1:14" s="55" customFormat="1" x14ac:dyDescent="0.25">
      <c r="A88" s="56"/>
      <c r="B88" s="57" t="s">
        <v>243</v>
      </c>
      <c r="C88" s="57" t="s">
        <v>75</v>
      </c>
      <c r="D88" s="58" t="s">
        <v>244</v>
      </c>
      <c r="E88" s="56" t="s">
        <v>75</v>
      </c>
      <c r="F88" s="56"/>
      <c r="G88" s="59"/>
      <c r="H88" s="60"/>
      <c r="I88" s="60"/>
      <c r="J88" s="61"/>
      <c r="L88" s="62"/>
      <c r="M88" s="63"/>
      <c r="N88" s="63"/>
    </row>
    <row r="89" spans="1:14" x14ac:dyDescent="0.25">
      <c r="A89" s="44">
        <v>11</v>
      </c>
      <c r="B89" s="73" t="s">
        <v>245</v>
      </c>
      <c r="C89" s="73" t="s">
        <v>75</v>
      </c>
      <c r="D89" s="74" t="s">
        <v>246</v>
      </c>
      <c r="E89" s="44" t="s">
        <v>133</v>
      </c>
      <c r="F89" s="44" t="s">
        <v>75</v>
      </c>
      <c r="G89" s="46">
        <v>1</v>
      </c>
      <c r="H89" s="47">
        <v>1500</v>
      </c>
      <c r="I89" s="47">
        <f>ROUND(G89*H89,2)</f>
        <v>1500</v>
      </c>
      <c r="J89" s="48">
        <v>0.21</v>
      </c>
      <c r="L89" s="75"/>
    </row>
    <row r="90" spans="1:14" x14ac:dyDescent="0.25">
      <c r="A90" s="44">
        <v>12</v>
      </c>
      <c r="B90" s="73" t="s">
        <v>245</v>
      </c>
      <c r="C90" s="73" t="s">
        <v>75</v>
      </c>
      <c r="D90" s="74" t="s">
        <v>247</v>
      </c>
      <c r="E90" s="44" t="s">
        <v>133</v>
      </c>
      <c r="F90" s="44" t="s">
        <v>75</v>
      </c>
      <c r="G90" s="46">
        <v>1</v>
      </c>
      <c r="H90" s="47">
        <v>1500</v>
      </c>
      <c r="I90" s="47">
        <f>ROUND(G90*H90,2)</f>
        <v>1500</v>
      </c>
      <c r="J90" s="48">
        <v>0.21</v>
      </c>
      <c r="L90" s="75"/>
    </row>
    <row r="91" spans="1:14" s="55" customFormat="1" x14ac:dyDescent="0.25">
      <c r="A91" s="56"/>
      <c r="B91" s="57" t="s">
        <v>248</v>
      </c>
      <c r="C91" s="57" t="s">
        <v>75</v>
      </c>
      <c r="D91" s="58" t="s">
        <v>249</v>
      </c>
      <c r="E91" s="56" t="s">
        <v>75</v>
      </c>
      <c r="F91" s="56"/>
      <c r="G91" s="59"/>
      <c r="H91" s="60"/>
      <c r="I91" s="60"/>
      <c r="J91" s="61"/>
      <c r="L91" s="62"/>
      <c r="M91" s="63"/>
      <c r="N91" s="63"/>
    </row>
    <row r="92" spans="1:14" s="55" customFormat="1" x14ac:dyDescent="0.25">
      <c r="A92" s="56"/>
      <c r="B92" s="57" t="s">
        <v>250</v>
      </c>
      <c r="C92" s="57" t="s">
        <v>75</v>
      </c>
      <c r="D92" s="58" t="s">
        <v>251</v>
      </c>
      <c r="E92" s="56" t="s">
        <v>75</v>
      </c>
      <c r="F92" s="56"/>
      <c r="G92" s="59"/>
      <c r="H92" s="60"/>
      <c r="I92" s="60"/>
      <c r="J92" s="61"/>
      <c r="L92" s="62"/>
      <c r="M92" s="63"/>
      <c r="N92" s="63"/>
    </row>
    <row r="93" spans="1:14" x14ac:dyDescent="0.25">
      <c r="A93" s="44">
        <v>13</v>
      </c>
      <c r="B93" s="73" t="s">
        <v>252</v>
      </c>
      <c r="C93" s="73" t="s">
        <v>75</v>
      </c>
      <c r="D93" s="74" t="s">
        <v>253</v>
      </c>
      <c r="E93" s="44" t="s">
        <v>133</v>
      </c>
      <c r="F93" s="44" t="s">
        <v>75</v>
      </c>
      <c r="G93" s="46">
        <v>1</v>
      </c>
      <c r="H93" s="47">
        <v>350</v>
      </c>
      <c r="I93" s="47">
        <f>ROUND(G93*H93,2)</f>
        <v>350</v>
      </c>
      <c r="J93" s="48">
        <v>0.21</v>
      </c>
      <c r="L93" s="75"/>
    </row>
    <row r="94" spans="1:14" x14ac:dyDescent="0.25">
      <c r="A94" s="44">
        <v>14</v>
      </c>
      <c r="B94" s="73" t="s">
        <v>254</v>
      </c>
      <c r="C94" s="73" t="s">
        <v>75</v>
      </c>
      <c r="D94" s="74" t="s">
        <v>256</v>
      </c>
      <c r="E94" s="44" t="s">
        <v>255</v>
      </c>
      <c r="F94" s="44" t="s">
        <v>257</v>
      </c>
      <c r="G94" s="46">
        <v>211.6</v>
      </c>
      <c r="H94" s="47">
        <v>20</v>
      </c>
      <c r="I94" s="47">
        <f>ROUND(G94*H94,2)</f>
        <v>4232</v>
      </c>
      <c r="J94" s="48">
        <v>0.21</v>
      </c>
      <c r="L94" s="75"/>
    </row>
    <row r="95" spans="1:14" x14ac:dyDescent="0.25">
      <c r="A95" s="44">
        <v>15</v>
      </c>
      <c r="B95" s="73" t="s">
        <v>258</v>
      </c>
      <c r="C95" s="73" t="s">
        <v>75</v>
      </c>
      <c r="D95" s="74" t="s">
        <v>259</v>
      </c>
      <c r="E95" s="44" t="s">
        <v>133</v>
      </c>
      <c r="F95" s="44" t="s">
        <v>75</v>
      </c>
      <c r="G95" s="46">
        <v>1</v>
      </c>
      <c r="H95" s="47">
        <v>3000</v>
      </c>
      <c r="I95" s="47">
        <f>ROUND(G95*H95,2)</f>
        <v>3000</v>
      </c>
      <c r="J95" s="48">
        <v>0.21</v>
      </c>
      <c r="L95" s="75"/>
    </row>
    <row r="96" spans="1:14" s="55" customFormat="1" x14ac:dyDescent="0.25">
      <c r="A96" s="56"/>
      <c r="B96" s="57" t="s">
        <v>260</v>
      </c>
      <c r="C96" s="57" t="s">
        <v>75</v>
      </c>
      <c r="D96" s="58" t="s">
        <v>261</v>
      </c>
      <c r="E96" s="56" t="s">
        <v>75</v>
      </c>
      <c r="F96" s="56"/>
      <c r="G96" s="59"/>
      <c r="H96" s="60"/>
      <c r="I96" s="60"/>
      <c r="J96" s="61"/>
      <c r="L96" s="62"/>
      <c r="M96" s="63"/>
      <c r="N96" s="63"/>
    </row>
    <row r="97" spans="1:15" x14ac:dyDescent="0.25">
      <c r="A97" s="44">
        <v>16</v>
      </c>
      <c r="B97" s="73" t="s">
        <v>262</v>
      </c>
      <c r="C97" s="73" t="s">
        <v>75</v>
      </c>
      <c r="D97" s="74" t="s">
        <v>263</v>
      </c>
      <c r="E97" s="44" t="s">
        <v>255</v>
      </c>
      <c r="F97" s="44" t="s">
        <v>257</v>
      </c>
      <c r="G97" s="46">
        <v>261</v>
      </c>
      <c r="H97" s="47">
        <v>20</v>
      </c>
      <c r="I97" s="47">
        <f>ROUND(G97*H97,2)</f>
        <v>5220</v>
      </c>
      <c r="J97" s="48">
        <v>0.21</v>
      </c>
      <c r="L97" s="75"/>
    </row>
    <row r="98" spans="1:15" x14ac:dyDescent="0.25">
      <c r="A98" s="44">
        <v>17</v>
      </c>
      <c r="B98" s="73" t="s">
        <v>264</v>
      </c>
      <c r="C98" s="73" t="s">
        <v>75</v>
      </c>
      <c r="D98" s="74" t="s">
        <v>266</v>
      </c>
      <c r="E98" s="44" t="s">
        <v>265</v>
      </c>
      <c r="F98" s="44" t="s">
        <v>257</v>
      </c>
      <c r="G98" s="46">
        <v>160</v>
      </c>
      <c r="H98" s="47">
        <v>15</v>
      </c>
      <c r="I98" s="47">
        <f>ROUND(G98*H98,2)</f>
        <v>2400</v>
      </c>
      <c r="J98" s="48">
        <v>0.21</v>
      </c>
      <c r="L98" s="75"/>
    </row>
    <row r="99" spans="1:15" x14ac:dyDescent="0.25">
      <c r="A99" s="44">
        <v>18</v>
      </c>
      <c r="B99" s="73" t="s">
        <v>267</v>
      </c>
      <c r="C99" s="73" t="s">
        <v>75</v>
      </c>
      <c r="D99" s="74" t="s">
        <v>268</v>
      </c>
      <c r="E99" s="44" t="s">
        <v>133</v>
      </c>
      <c r="F99" s="44" t="s">
        <v>75</v>
      </c>
      <c r="G99" s="46">
        <v>1</v>
      </c>
      <c r="H99" s="47">
        <v>3500</v>
      </c>
      <c r="I99" s="47">
        <f>ROUND(G99*H99,2)</f>
        <v>3500</v>
      </c>
      <c r="J99" s="48">
        <v>0.21</v>
      </c>
      <c r="L99" s="75"/>
    </row>
    <row r="100" spans="1:15" s="55" customFormat="1" x14ac:dyDescent="0.25">
      <c r="A100" s="56"/>
      <c r="B100" s="57" t="s">
        <v>269</v>
      </c>
      <c r="C100" s="57" t="s">
        <v>75</v>
      </c>
      <c r="D100" s="58" t="s">
        <v>270</v>
      </c>
      <c r="E100" s="56" t="s">
        <v>75</v>
      </c>
      <c r="F100" s="56"/>
      <c r="G100" s="59"/>
      <c r="H100" s="60"/>
      <c r="I100" s="60"/>
      <c r="J100" s="61"/>
      <c r="L100" s="62"/>
      <c r="M100" s="63"/>
      <c r="N100" s="63"/>
    </row>
    <row r="101" spans="1:15" x14ac:dyDescent="0.25">
      <c r="A101" s="44">
        <v>19</v>
      </c>
      <c r="B101" s="73" t="s">
        <v>271</v>
      </c>
      <c r="C101" s="73" t="s">
        <v>75</v>
      </c>
      <c r="D101" s="74" t="s">
        <v>272</v>
      </c>
      <c r="E101" s="44" t="s">
        <v>133</v>
      </c>
      <c r="F101" s="44" t="s">
        <v>75</v>
      </c>
      <c r="G101" s="46">
        <v>1</v>
      </c>
      <c r="H101" s="47">
        <v>1750</v>
      </c>
      <c r="I101" s="47">
        <f>ROUND(G101*H101,2)</f>
        <v>1750</v>
      </c>
      <c r="J101" s="48">
        <v>0.21</v>
      </c>
      <c r="L101" s="75"/>
    </row>
    <row r="102" spans="1:15" x14ac:dyDescent="0.25">
      <c r="A102" s="44">
        <v>20</v>
      </c>
      <c r="B102" s="73" t="s">
        <v>273</v>
      </c>
      <c r="C102" s="73" t="s">
        <v>75</v>
      </c>
      <c r="D102" s="74" t="s">
        <v>274</v>
      </c>
      <c r="E102" s="44" t="s">
        <v>133</v>
      </c>
      <c r="F102" s="44" t="s">
        <v>75</v>
      </c>
      <c r="G102" s="46">
        <v>1</v>
      </c>
      <c r="H102" s="47">
        <v>2250</v>
      </c>
      <c r="I102" s="47">
        <f>ROUND(G102*H102,2)</f>
        <v>2250</v>
      </c>
      <c r="J102" s="48">
        <v>0.21</v>
      </c>
      <c r="L102" s="75"/>
    </row>
    <row r="103" spans="1:15" s="55" customFormat="1" x14ac:dyDescent="0.25">
      <c r="A103" s="56"/>
      <c r="B103" s="57" t="s">
        <v>275</v>
      </c>
      <c r="C103" s="57" t="s">
        <v>75</v>
      </c>
      <c r="D103" s="58" t="s">
        <v>276</v>
      </c>
      <c r="E103" s="56" t="s">
        <v>75</v>
      </c>
      <c r="F103" s="56"/>
      <c r="G103" s="59"/>
      <c r="H103" s="60"/>
      <c r="I103" s="60"/>
      <c r="J103" s="61"/>
      <c r="L103" s="62"/>
      <c r="M103" s="63"/>
      <c r="N103" s="63"/>
    </row>
    <row r="104" spans="1:15" s="55" customFormat="1" x14ac:dyDescent="0.25">
      <c r="A104" s="56"/>
      <c r="B104" s="57" t="s">
        <v>277</v>
      </c>
      <c r="C104" s="57" t="s">
        <v>75</v>
      </c>
      <c r="D104" s="58" t="s">
        <v>278</v>
      </c>
      <c r="E104" s="56" t="s">
        <v>75</v>
      </c>
      <c r="F104" s="56"/>
      <c r="G104" s="59"/>
      <c r="H104" s="60"/>
      <c r="I104" s="60"/>
      <c r="J104" s="61"/>
      <c r="L104" s="62"/>
      <c r="M104" s="63"/>
      <c r="N104" s="63"/>
    </row>
    <row r="105" spans="1:15" s="55" customFormat="1" x14ac:dyDescent="0.25">
      <c r="A105" s="56"/>
      <c r="B105" s="57" t="s">
        <v>279</v>
      </c>
      <c r="C105" s="57" t="s">
        <v>75</v>
      </c>
      <c r="D105" s="58" t="s">
        <v>280</v>
      </c>
      <c r="E105" s="56" t="s">
        <v>75</v>
      </c>
      <c r="F105" s="56"/>
      <c r="G105" s="59"/>
      <c r="H105" s="60"/>
      <c r="I105" s="60"/>
      <c r="J105" s="61"/>
      <c r="L105" s="62"/>
      <c r="M105" s="63"/>
      <c r="N105" s="63"/>
    </row>
    <row r="106" spans="1:15" s="55" customFormat="1" ht="19.5" x14ac:dyDescent="0.25">
      <c r="A106" s="64"/>
      <c r="B106" s="65" t="s">
        <v>281</v>
      </c>
      <c r="C106" s="65" t="s">
        <v>75</v>
      </c>
      <c r="D106" s="66" t="s">
        <v>282</v>
      </c>
      <c r="E106" s="64" t="s">
        <v>114</v>
      </c>
      <c r="F106" s="64"/>
      <c r="G106" s="67"/>
      <c r="H106" s="68"/>
      <c r="I106" s="68"/>
      <c r="J106" s="69"/>
      <c r="K106" s="70"/>
      <c r="L106" s="71"/>
      <c r="M106" s="72"/>
      <c r="N106" s="72"/>
      <c r="O106" s="70"/>
    </row>
    <row r="107" spans="1:15" s="55" customFormat="1" ht="19.5" x14ac:dyDescent="0.25">
      <c r="A107" s="64"/>
      <c r="B107" s="65" t="s">
        <v>283</v>
      </c>
      <c r="C107" s="65" t="s">
        <v>75</v>
      </c>
      <c r="D107" s="66" t="s">
        <v>284</v>
      </c>
      <c r="E107" s="64" t="s">
        <v>114</v>
      </c>
      <c r="F107" s="64"/>
      <c r="G107" s="67"/>
      <c r="H107" s="68"/>
      <c r="I107" s="68"/>
      <c r="J107" s="69"/>
      <c r="K107" s="70"/>
      <c r="L107" s="71"/>
      <c r="M107" s="72"/>
      <c r="N107" s="72"/>
      <c r="O107" s="70"/>
    </row>
    <row r="108" spans="1:15" s="55" customFormat="1" ht="19.5" x14ac:dyDescent="0.25">
      <c r="A108" s="64"/>
      <c r="B108" s="65" t="s">
        <v>285</v>
      </c>
      <c r="C108" s="65" t="s">
        <v>75</v>
      </c>
      <c r="D108" s="66" t="s">
        <v>286</v>
      </c>
      <c r="E108" s="64" t="s">
        <v>114</v>
      </c>
      <c r="F108" s="64"/>
      <c r="G108" s="67"/>
      <c r="H108" s="68"/>
      <c r="I108" s="68"/>
      <c r="J108" s="69"/>
      <c r="K108" s="70"/>
      <c r="L108" s="71"/>
      <c r="M108" s="72"/>
      <c r="N108" s="72"/>
      <c r="O108" s="70"/>
    </row>
    <row r="109" spans="1:15" x14ac:dyDescent="0.25">
      <c r="A109" s="44">
        <v>21</v>
      </c>
      <c r="B109" s="73" t="s">
        <v>287</v>
      </c>
      <c r="C109" s="73" t="s">
        <v>75</v>
      </c>
      <c r="D109" s="74" t="s">
        <v>288</v>
      </c>
      <c r="E109" s="44" t="s">
        <v>133</v>
      </c>
      <c r="F109" s="44" t="s">
        <v>75</v>
      </c>
      <c r="G109" s="46">
        <v>1</v>
      </c>
      <c r="H109" s="47">
        <v>13000</v>
      </c>
      <c r="I109" s="47">
        <f>ROUND(G109*H109,2)</f>
        <v>13000</v>
      </c>
      <c r="J109" s="48">
        <v>0.21</v>
      </c>
      <c r="L109" s="75"/>
    </row>
    <row r="110" spans="1:15" s="55" customFormat="1" x14ac:dyDescent="0.25">
      <c r="A110" s="56"/>
      <c r="B110" s="57" t="s">
        <v>289</v>
      </c>
      <c r="C110" s="57" t="s">
        <v>75</v>
      </c>
      <c r="D110" s="58" t="s">
        <v>290</v>
      </c>
      <c r="E110" s="56" t="s">
        <v>75</v>
      </c>
      <c r="F110" s="56"/>
      <c r="G110" s="59"/>
      <c r="H110" s="60"/>
      <c r="I110" s="60"/>
      <c r="J110" s="61"/>
      <c r="L110" s="62"/>
      <c r="M110" s="63"/>
      <c r="N110" s="63"/>
    </row>
    <row r="111" spans="1:15" s="55" customFormat="1" x14ac:dyDescent="0.25">
      <c r="A111" s="56"/>
      <c r="B111" s="57" t="s">
        <v>291</v>
      </c>
      <c r="C111" s="57" t="s">
        <v>75</v>
      </c>
      <c r="D111" s="58" t="s">
        <v>292</v>
      </c>
      <c r="E111" s="56" t="s">
        <v>75</v>
      </c>
      <c r="F111" s="56"/>
      <c r="G111" s="59"/>
      <c r="H111" s="60"/>
      <c r="I111" s="60"/>
      <c r="J111" s="61"/>
      <c r="L111" s="62"/>
      <c r="M111" s="63"/>
      <c r="N111" s="63"/>
    </row>
    <row r="112" spans="1:15" ht="19.5" x14ac:dyDescent="0.25">
      <c r="A112" s="44">
        <v>22</v>
      </c>
      <c r="B112" s="73" t="s">
        <v>293</v>
      </c>
      <c r="C112" s="73" t="s">
        <v>75</v>
      </c>
      <c r="D112" s="74" t="s">
        <v>295</v>
      </c>
      <c r="E112" s="44" t="s">
        <v>294</v>
      </c>
      <c r="F112" s="44" t="s">
        <v>257</v>
      </c>
      <c r="G112" s="46">
        <v>108</v>
      </c>
      <c r="H112" s="47">
        <v>55</v>
      </c>
      <c r="I112" s="47">
        <f>ROUND(G112*H112,2)</f>
        <v>5940</v>
      </c>
      <c r="J112" s="48">
        <v>0.21</v>
      </c>
      <c r="L112" s="75"/>
    </row>
    <row r="113" spans="1:15" ht="19.5" x14ac:dyDescent="0.25">
      <c r="A113" s="44">
        <v>23</v>
      </c>
      <c r="B113" s="73" t="s">
        <v>296</v>
      </c>
      <c r="C113" s="73" t="s">
        <v>75</v>
      </c>
      <c r="D113" s="74" t="s">
        <v>297</v>
      </c>
      <c r="E113" s="44" t="s">
        <v>294</v>
      </c>
      <c r="F113" s="44" t="s">
        <v>257</v>
      </c>
      <c r="G113" s="46">
        <v>127.58</v>
      </c>
      <c r="H113" s="47">
        <v>105</v>
      </c>
      <c r="I113" s="47">
        <f>ROUND(G113*H113,2)</f>
        <v>13395.9</v>
      </c>
      <c r="J113" s="48">
        <v>0.21</v>
      </c>
      <c r="L113" s="75"/>
    </row>
    <row r="114" spans="1:15" ht="19.5" x14ac:dyDescent="0.25">
      <c r="A114" s="44">
        <v>24</v>
      </c>
      <c r="B114" s="73" t="s">
        <v>298</v>
      </c>
      <c r="C114" s="73" t="s">
        <v>75</v>
      </c>
      <c r="D114" s="74" t="s">
        <v>299</v>
      </c>
      <c r="E114" s="44" t="s">
        <v>255</v>
      </c>
      <c r="F114" s="44" t="s">
        <v>257</v>
      </c>
      <c r="G114" s="46">
        <v>108</v>
      </c>
      <c r="H114" s="47">
        <v>75</v>
      </c>
      <c r="I114" s="47">
        <f>ROUND(G114*H114,2)</f>
        <v>8100</v>
      </c>
      <c r="J114" s="48">
        <v>0.21</v>
      </c>
      <c r="L114" s="75"/>
    </row>
    <row r="115" spans="1:15" s="55" customFormat="1" x14ac:dyDescent="0.25">
      <c r="A115" s="56"/>
      <c r="B115" s="57" t="s">
        <v>300</v>
      </c>
      <c r="C115" s="57" t="s">
        <v>75</v>
      </c>
      <c r="D115" s="58" t="s">
        <v>301</v>
      </c>
      <c r="E115" s="56" t="s">
        <v>75</v>
      </c>
      <c r="F115" s="56"/>
      <c r="G115" s="59"/>
      <c r="H115" s="60"/>
      <c r="I115" s="60"/>
      <c r="J115" s="61"/>
      <c r="L115" s="62"/>
      <c r="M115" s="63"/>
      <c r="N115" s="63"/>
    </row>
    <row r="116" spans="1:15" x14ac:dyDescent="0.25">
      <c r="A116" s="44">
        <v>25</v>
      </c>
      <c r="B116" s="73" t="s">
        <v>302</v>
      </c>
      <c r="C116" s="73" t="s">
        <v>75</v>
      </c>
      <c r="D116" s="74" t="s">
        <v>303</v>
      </c>
      <c r="E116" s="44" t="s">
        <v>133</v>
      </c>
      <c r="F116" s="44" t="s">
        <v>75</v>
      </c>
      <c r="G116" s="46">
        <v>1</v>
      </c>
      <c r="H116" s="47">
        <v>750</v>
      </c>
      <c r="I116" s="47">
        <f>ROUND(G116*H116,2)</f>
        <v>750</v>
      </c>
      <c r="J116" s="48">
        <v>0.21</v>
      </c>
      <c r="L116" s="75"/>
    </row>
    <row r="117" spans="1:15" s="55" customFormat="1" x14ac:dyDescent="0.25">
      <c r="A117" s="64"/>
      <c r="B117" s="65" t="s">
        <v>304</v>
      </c>
      <c r="C117" s="65" t="s">
        <v>75</v>
      </c>
      <c r="D117" s="66" t="s">
        <v>305</v>
      </c>
      <c r="E117" s="64" t="s">
        <v>114</v>
      </c>
      <c r="F117" s="64"/>
      <c r="G117" s="67"/>
      <c r="H117" s="68"/>
      <c r="I117" s="68"/>
      <c r="J117" s="69"/>
      <c r="K117" s="70"/>
      <c r="L117" s="71"/>
      <c r="M117" s="72"/>
      <c r="N117" s="72"/>
      <c r="O117" s="70"/>
    </row>
    <row r="118" spans="1:15" s="55" customFormat="1" x14ac:dyDescent="0.25">
      <c r="A118" s="64"/>
      <c r="B118" s="65" t="s">
        <v>306</v>
      </c>
      <c r="C118" s="65" t="s">
        <v>75</v>
      </c>
      <c r="D118" s="66" t="s">
        <v>307</v>
      </c>
      <c r="E118" s="64" t="s">
        <v>114</v>
      </c>
      <c r="F118" s="64"/>
      <c r="G118" s="67"/>
      <c r="H118" s="68"/>
      <c r="I118" s="68"/>
      <c r="J118" s="69"/>
      <c r="K118" s="70"/>
      <c r="L118" s="71"/>
      <c r="M118" s="72"/>
      <c r="N118" s="72"/>
      <c r="O118" s="70"/>
    </row>
    <row r="119" spans="1:15" s="55" customFormat="1" x14ac:dyDescent="0.25">
      <c r="A119" s="56"/>
      <c r="B119" s="57" t="s">
        <v>308</v>
      </c>
      <c r="C119" s="57" t="s">
        <v>75</v>
      </c>
      <c r="D119" s="58" t="s">
        <v>309</v>
      </c>
      <c r="E119" s="56" t="s">
        <v>75</v>
      </c>
      <c r="F119" s="56"/>
      <c r="G119" s="59"/>
      <c r="H119" s="60"/>
      <c r="I119" s="60"/>
      <c r="J119" s="61"/>
      <c r="L119" s="62"/>
      <c r="M119" s="63"/>
      <c r="N119" s="63"/>
    </row>
    <row r="120" spans="1:15" x14ac:dyDescent="0.25">
      <c r="A120" s="44">
        <v>26</v>
      </c>
      <c r="B120" s="73" t="s">
        <v>310</v>
      </c>
      <c r="C120" s="73" t="s">
        <v>75</v>
      </c>
      <c r="D120" s="74" t="s">
        <v>311</v>
      </c>
      <c r="E120" s="44" t="s">
        <v>255</v>
      </c>
      <c r="F120" s="44" t="s">
        <v>257</v>
      </c>
      <c r="G120" s="46">
        <v>28</v>
      </c>
      <c r="H120" s="47">
        <v>35</v>
      </c>
      <c r="I120" s="47">
        <f>ROUND(G120*H120,2)</f>
        <v>980</v>
      </c>
      <c r="J120" s="48">
        <v>0.21</v>
      </c>
      <c r="L120" s="75"/>
    </row>
    <row r="121" spans="1:15" s="55" customFormat="1" x14ac:dyDescent="0.25">
      <c r="A121" s="56"/>
      <c r="B121" s="57" t="s">
        <v>312</v>
      </c>
      <c r="C121" s="57" t="s">
        <v>75</v>
      </c>
      <c r="D121" s="58" t="s">
        <v>313</v>
      </c>
      <c r="E121" s="56" t="s">
        <v>75</v>
      </c>
      <c r="F121" s="56"/>
      <c r="G121" s="59"/>
      <c r="H121" s="60"/>
      <c r="I121" s="60"/>
      <c r="J121" s="61"/>
      <c r="L121" s="62"/>
      <c r="M121" s="63"/>
      <c r="N121" s="63"/>
    </row>
    <row r="122" spans="1:15" x14ac:dyDescent="0.25">
      <c r="A122" s="44">
        <v>27</v>
      </c>
      <c r="B122" s="73" t="s">
        <v>314</v>
      </c>
      <c r="C122" s="73" t="s">
        <v>75</v>
      </c>
      <c r="D122" s="74" t="s">
        <v>315</v>
      </c>
      <c r="E122" s="44" t="s">
        <v>133</v>
      </c>
      <c r="F122" s="44" t="s">
        <v>75</v>
      </c>
      <c r="G122" s="46">
        <v>1</v>
      </c>
      <c r="H122" s="47">
        <v>750</v>
      </c>
      <c r="I122" s="47">
        <f>ROUND(G122*H122,2)</f>
        <v>750</v>
      </c>
      <c r="J122" s="48">
        <v>0.21</v>
      </c>
      <c r="L122" s="75"/>
    </row>
    <row r="123" spans="1:15" x14ac:dyDescent="0.25">
      <c r="A123" s="44">
        <v>28</v>
      </c>
      <c r="B123" s="73" t="s">
        <v>316</v>
      </c>
      <c r="C123" s="73" t="s">
        <v>75</v>
      </c>
      <c r="D123" s="74" t="s">
        <v>317</v>
      </c>
      <c r="E123" s="44" t="s">
        <v>133</v>
      </c>
      <c r="F123" s="44" t="s">
        <v>75</v>
      </c>
      <c r="G123" s="46">
        <v>1</v>
      </c>
      <c r="H123" s="47">
        <v>750</v>
      </c>
      <c r="I123" s="47">
        <f>ROUND(G123*H123,2)</f>
        <v>750</v>
      </c>
      <c r="J123" s="48">
        <v>0.21</v>
      </c>
      <c r="L123" s="75"/>
    </row>
    <row r="124" spans="1:15" s="55" customFormat="1" x14ac:dyDescent="0.25">
      <c r="A124" s="64"/>
      <c r="B124" s="65" t="s">
        <v>318</v>
      </c>
      <c r="C124" s="65" t="s">
        <v>75</v>
      </c>
      <c r="D124" s="66" t="s">
        <v>319</v>
      </c>
      <c r="E124" s="64" t="s">
        <v>114</v>
      </c>
      <c r="F124" s="64"/>
      <c r="G124" s="67"/>
      <c r="H124" s="68"/>
      <c r="I124" s="68"/>
      <c r="J124" s="69"/>
      <c r="K124" s="70"/>
      <c r="L124" s="71"/>
      <c r="M124" s="72"/>
      <c r="N124" s="72"/>
      <c r="O124" s="70"/>
    </row>
    <row r="125" spans="1:15" s="55" customFormat="1" x14ac:dyDescent="0.25">
      <c r="A125" s="56"/>
      <c r="B125" s="57" t="s">
        <v>320</v>
      </c>
      <c r="C125" s="57" t="s">
        <v>75</v>
      </c>
      <c r="D125" s="58" t="s">
        <v>321</v>
      </c>
      <c r="E125" s="56" t="s">
        <v>75</v>
      </c>
      <c r="F125" s="56"/>
      <c r="G125" s="59"/>
      <c r="H125" s="60"/>
      <c r="I125" s="60"/>
      <c r="J125" s="61"/>
      <c r="L125" s="62"/>
      <c r="M125" s="63"/>
      <c r="N125" s="63"/>
    </row>
    <row r="126" spans="1:15" s="55" customFormat="1" x14ac:dyDescent="0.25">
      <c r="A126" s="56"/>
      <c r="B126" s="57" t="s">
        <v>322</v>
      </c>
      <c r="C126" s="57" t="s">
        <v>75</v>
      </c>
      <c r="D126" s="58" t="s">
        <v>323</v>
      </c>
      <c r="E126" s="56" t="s">
        <v>75</v>
      </c>
      <c r="F126" s="56"/>
      <c r="G126" s="59"/>
      <c r="H126" s="60"/>
      <c r="I126" s="60"/>
      <c r="J126" s="61"/>
      <c r="L126" s="62"/>
      <c r="M126" s="63"/>
      <c r="N126" s="63"/>
    </row>
    <row r="127" spans="1:15" s="55" customFormat="1" x14ac:dyDescent="0.25">
      <c r="A127" s="64"/>
      <c r="B127" s="65" t="s">
        <v>324</v>
      </c>
      <c r="C127" s="65" t="s">
        <v>75</v>
      </c>
      <c r="D127" s="66" t="s">
        <v>325</v>
      </c>
      <c r="E127" s="64" t="s">
        <v>114</v>
      </c>
      <c r="F127" s="64"/>
      <c r="G127" s="67"/>
      <c r="H127" s="68"/>
      <c r="I127" s="68"/>
      <c r="J127" s="69"/>
      <c r="K127" s="70"/>
      <c r="L127" s="71"/>
      <c r="M127" s="72"/>
      <c r="N127" s="72"/>
      <c r="O127" s="70"/>
    </row>
    <row r="128" spans="1:15" s="55" customFormat="1" x14ac:dyDescent="0.25">
      <c r="A128" s="64"/>
      <c r="B128" s="65" t="s">
        <v>326</v>
      </c>
      <c r="C128" s="65" t="s">
        <v>75</v>
      </c>
      <c r="D128" s="66" t="s">
        <v>327</v>
      </c>
      <c r="E128" s="64" t="s">
        <v>114</v>
      </c>
      <c r="F128" s="64"/>
      <c r="G128" s="67"/>
      <c r="H128" s="68"/>
      <c r="I128" s="68"/>
      <c r="J128" s="69"/>
      <c r="K128" s="70"/>
      <c r="L128" s="71"/>
      <c r="M128" s="72"/>
      <c r="N128" s="72"/>
      <c r="O128" s="70"/>
    </row>
    <row r="129" spans="1:15" s="55" customFormat="1" x14ac:dyDescent="0.25">
      <c r="A129" s="56"/>
      <c r="B129" s="57" t="s">
        <v>328</v>
      </c>
      <c r="C129" s="57" t="s">
        <v>75</v>
      </c>
      <c r="D129" s="58" t="s">
        <v>329</v>
      </c>
      <c r="E129" s="56" t="s">
        <v>75</v>
      </c>
      <c r="F129" s="56"/>
      <c r="G129" s="59"/>
      <c r="H129" s="60"/>
      <c r="I129" s="60"/>
      <c r="J129" s="61"/>
      <c r="L129" s="62"/>
      <c r="M129" s="63"/>
      <c r="N129" s="63"/>
    </row>
    <row r="130" spans="1:15" s="55" customFormat="1" x14ac:dyDescent="0.25">
      <c r="A130" s="64"/>
      <c r="B130" s="65" t="s">
        <v>330</v>
      </c>
      <c r="C130" s="65" t="s">
        <v>75</v>
      </c>
      <c r="D130" s="66" t="s">
        <v>331</v>
      </c>
      <c r="E130" s="64" t="s">
        <v>114</v>
      </c>
      <c r="F130" s="64"/>
      <c r="G130" s="67"/>
      <c r="H130" s="68"/>
      <c r="I130" s="68"/>
      <c r="J130" s="69"/>
      <c r="K130" s="70"/>
      <c r="L130" s="71"/>
      <c r="M130" s="72"/>
      <c r="N130" s="72"/>
      <c r="O130" s="70"/>
    </row>
    <row r="131" spans="1:15" s="55" customFormat="1" x14ac:dyDescent="0.25">
      <c r="A131" s="56"/>
      <c r="B131" s="57" t="s">
        <v>332</v>
      </c>
      <c r="C131" s="57" t="s">
        <v>75</v>
      </c>
      <c r="D131" s="58" t="s">
        <v>333</v>
      </c>
      <c r="E131" s="56" t="s">
        <v>75</v>
      </c>
      <c r="F131" s="56"/>
      <c r="G131" s="59"/>
      <c r="H131" s="60"/>
      <c r="I131" s="60"/>
      <c r="J131" s="61"/>
      <c r="L131" s="62"/>
      <c r="M131" s="63"/>
      <c r="N131" s="63"/>
    </row>
    <row r="132" spans="1:15" x14ac:dyDescent="0.25">
      <c r="A132" s="44">
        <v>29</v>
      </c>
      <c r="B132" s="73" t="s">
        <v>334</v>
      </c>
      <c r="C132" s="73" t="s">
        <v>75</v>
      </c>
      <c r="D132" s="74" t="s">
        <v>335</v>
      </c>
      <c r="E132" s="44" t="s">
        <v>255</v>
      </c>
      <c r="F132" s="44" t="s">
        <v>257</v>
      </c>
      <c r="G132" s="46">
        <v>242.35</v>
      </c>
      <c r="H132" s="47">
        <v>15</v>
      </c>
      <c r="I132" s="47">
        <f>ROUND(G132*H132,2)</f>
        <v>3635.25</v>
      </c>
      <c r="J132" s="48">
        <v>0.21</v>
      </c>
      <c r="L132" s="75"/>
    </row>
    <row r="133" spans="1:15" s="55" customFormat="1" x14ac:dyDescent="0.25">
      <c r="A133" s="56"/>
      <c r="B133" s="57" t="s">
        <v>336</v>
      </c>
      <c r="C133" s="57" t="s">
        <v>75</v>
      </c>
      <c r="D133" s="58" t="s">
        <v>337</v>
      </c>
      <c r="E133" s="56" t="s">
        <v>75</v>
      </c>
      <c r="F133" s="56"/>
      <c r="G133" s="59"/>
      <c r="H133" s="60"/>
      <c r="I133" s="60"/>
      <c r="J133" s="61"/>
      <c r="L133" s="62"/>
      <c r="M133" s="63"/>
      <c r="N133" s="63"/>
    </row>
    <row r="134" spans="1:15" s="55" customFormat="1" x14ac:dyDescent="0.25">
      <c r="A134" s="56"/>
      <c r="B134" s="57" t="s">
        <v>338</v>
      </c>
      <c r="C134" s="57" t="s">
        <v>75</v>
      </c>
      <c r="D134" s="58" t="s">
        <v>339</v>
      </c>
      <c r="E134" s="56" t="s">
        <v>75</v>
      </c>
      <c r="F134" s="56"/>
      <c r="G134" s="59"/>
      <c r="H134" s="60"/>
      <c r="I134" s="60"/>
      <c r="J134" s="61"/>
      <c r="L134" s="62"/>
      <c r="M134" s="63"/>
      <c r="N134" s="63"/>
    </row>
    <row r="135" spans="1:15" s="55" customFormat="1" x14ac:dyDescent="0.25">
      <c r="A135" s="56"/>
      <c r="B135" s="57" t="s">
        <v>340</v>
      </c>
      <c r="C135" s="57" t="s">
        <v>75</v>
      </c>
      <c r="D135" s="58" t="s">
        <v>341</v>
      </c>
      <c r="E135" s="56" t="s">
        <v>75</v>
      </c>
      <c r="F135" s="56"/>
      <c r="G135" s="59"/>
      <c r="H135" s="60"/>
      <c r="I135" s="60"/>
      <c r="J135" s="61"/>
      <c r="L135" s="62"/>
      <c r="M135" s="63"/>
      <c r="N135" s="63"/>
    </row>
    <row r="136" spans="1:15" s="55" customFormat="1" x14ac:dyDescent="0.25">
      <c r="A136" s="56"/>
      <c r="B136" s="57" t="s">
        <v>342</v>
      </c>
      <c r="C136" s="57" t="s">
        <v>75</v>
      </c>
      <c r="D136" s="58" t="s">
        <v>343</v>
      </c>
      <c r="E136" s="56" t="s">
        <v>75</v>
      </c>
      <c r="F136" s="56"/>
      <c r="G136" s="59"/>
      <c r="H136" s="60"/>
      <c r="I136" s="60"/>
      <c r="J136" s="61"/>
      <c r="L136" s="62"/>
      <c r="M136" s="63"/>
      <c r="N136" s="63"/>
    </row>
    <row r="137" spans="1:15" s="55" customFormat="1" x14ac:dyDescent="0.25">
      <c r="A137" s="56"/>
      <c r="B137" s="57" t="s">
        <v>344</v>
      </c>
      <c r="C137" s="57" t="s">
        <v>75</v>
      </c>
      <c r="D137" s="58" t="s">
        <v>345</v>
      </c>
      <c r="E137" s="56" t="s">
        <v>75</v>
      </c>
      <c r="F137" s="56"/>
      <c r="G137" s="59"/>
      <c r="H137" s="60"/>
      <c r="I137" s="60"/>
      <c r="J137" s="61"/>
      <c r="L137" s="62"/>
      <c r="M137" s="63"/>
      <c r="N137" s="63"/>
    </row>
    <row r="138" spans="1:15" s="55" customFormat="1" x14ac:dyDescent="0.25">
      <c r="A138" s="64"/>
      <c r="B138" s="65" t="s">
        <v>346</v>
      </c>
      <c r="C138" s="65" t="s">
        <v>75</v>
      </c>
      <c r="D138" s="66" t="s">
        <v>347</v>
      </c>
      <c r="E138" s="64" t="s">
        <v>114</v>
      </c>
      <c r="F138" s="64"/>
      <c r="G138" s="67"/>
      <c r="H138" s="68"/>
      <c r="I138" s="68"/>
      <c r="J138" s="69"/>
      <c r="K138" s="70"/>
      <c r="L138" s="71"/>
      <c r="M138" s="72"/>
      <c r="N138" s="72"/>
      <c r="O138" s="70"/>
    </row>
    <row r="139" spans="1:15" s="55" customFormat="1" x14ac:dyDescent="0.25">
      <c r="A139" s="64"/>
      <c r="B139" s="65" t="s">
        <v>348</v>
      </c>
      <c r="C139" s="65" t="s">
        <v>75</v>
      </c>
      <c r="D139" s="66" t="s">
        <v>349</v>
      </c>
      <c r="E139" s="64" t="s">
        <v>114</v>
      </c>
      <c r="F139" s="64"/>
      <c r="G139" s="67"/>
      <c r="H139" s="68"/>
      <c r="I139" s="68"/>
      <c r="J139" s="69"/>
      <c r="K139" s="70"/>
      <c r="L139" s="71"/>
      <c r="M139" s="72"/>
      <c r="N139" s="72"/>
      <c r="O139" s="70"/>
    </row>
    <row r="140" spans="1:15" s="55" customFormat="1" x14ac:dyDescent="0.25">
      <c r="A140" s="64"/>
      <c r="B140" s="65" t="s">
        <v>350</v>
      </c>
      <c r="C140" s="65" t="s">
        <v>75</v>
      </c>
      <c r="D140" s="66" t="s">
        <v>351</v>
      </c>
      <c r="E140" s="64" t="s">
        <v>114</v>
      </c>
      <c r="F140" s="64"/>
      <c r="G140" s="67"/>
      <c r="H140" s="68"/>
      <c r="I140" s="68"/>
      <c r="J140" s="69"/>
      <c r="K140" s="70"/>
      <c r="L140" s="71"/>
      <c r="M140" s="72"/>
      <c r="N140" s="72"/>
      <c r="O140" s="70"/>
    </row>
    <row r="141" spans="1:15" s="55" customFormat="1" x14ac:dyDescent="0.25">
      <c r="A141" s="56"/>
      <c r="B141" s="57" t="s">
        <v>352</v>
      </c>
      <c r="C141" s="57" t="s">
        <v>75</v>
      </c>
      <c r="D141" s="58" t="s">
        <v>353</v>
      </c>
      <c r="E141" s="56" t="s">
        <v>75</v>
      </c>
      <c r="F141" s="56"/>
      <c r="G141" s="59"/>
      <c r="H141" s="60"/>
      <c r="I141" s="60"/>
      <c r="J141" s="61"/>
      <c r="L141" s="62"/>
      <c r="M141" s="63"/>
      <c r="N141" s="63"/>
    </row>
    <row r="142" spans="1:15" s="55" customFormat="1" x14ac:dyDescent="0.25">
      <c r="A142" s="56"/>
      <c r="B142" s="57" t="s">
        <v>354</v>
      </c>
      <c r="C142" s="57" t="s">
        <v>75</v>
      </c>
      <c r="D142" s="58" t="s">
        <v>355</v>
      </c>
      <c r="E142" s="56" t="s">
        <v>75</v>
      </c>
      <c r="F142" s="56"/>
      <c r="G142" s="59"/>
      <c r="H142" s="60"/>
      <c r="I142" s="60"/>
      <c r="J142" s="61"/>
      <c r="L142" s="62"/>
      <c r="M142" s="63"/>
      <c r="N142" s="63"/>
    </row>
    <row r="143" spans="1:15" s="55" customFormat="1" x14ac:dyDescent="0.25">
      <c r="A143" s="56"/>
      <c r="B143" s="57" t="s">
        <v>356</v>
      </c>
      <c r="C143" s="57" t="s">
        <v>75</v>
      </c>
      <c r="D143" s="58" t="s">
        <v>357</v>
      </c>
      <c r="E143" s="56" t="s">
        <v>75</v>
      </c>
      <c r="F143" s="56"/>
      <c r="G143" s="59"/>
      <c r="H143" s="60"/>
      <c r="I143" s="60"/>
      <c r="J143" s="61"/>
      <c r="L143" s="62"/>
      <c r="M143" s="63"/>
      <c r="N143" s="63"/>
    </row>
    <row r="144" spans="1:15" s="55" customFormat="1" x14ac:dyDescent="0.25">
      <c r="A144" s="56"/>
      <c r="B144" s="57" t="s">
        <v>358</v>
      </c>
      <c r="C144" s="57" t="s">
        <v>75</v>
      </c>
      <c r="D144" s="58" t="s">
        <v>359</v>
      </c>
      <c r="E144" s="56" t="s">
        <v>75</v>
      </c>
      <c r="F144" s="56"/>
      <c r="G144" s="59"/>
      <c r="H144" s="60"/>
      <c r="I144" s="60"/>
      <c r="J144" s="61"/>
      <c r="L144" s="62"/>
      <c r="M144" s="63"/>
      <c r="N144" s="63"/>
    </row>
    <row r="145" spans="1:15" s="55" customFormat="1" x14ac:dyDescent="0.25">
      <c r="A145" s="64"/>
      <c r="B145" s="65" t="s">
        <v>360</v>
      </c>
      <c r="C145" s="65" t="s">
        <v>75</v>
      </c>
      <c r="D145" s="66" t="s">
        <v>361</v>
      </c>
      <c r="E145" s="64" t="s">
        <v>114</v>
      </c>
      <c r="F145" s="64"/>
      <c r="G145" s="67"/>
      <c r="H145" s="68"/>
      <c r="I145" s="68"/>
      <c r="J145" s="69"/>
      <c r="K145" s="70"/>
      <c r="L145" s="71"/>
      <c r="M145" s="72"/>
      <c r="N145" s="72"/>
      <c r="O145" s="70"/>
    </row>
    <row r="146" spans="1:15" x14ac:dyDescent="0.25">
      <c r="A146" s="44">
        <v>30</v>
      </c>
      <c r="B146" s="73" t="s">
        <v>362</v>
      </c>
      <c r="C146" s="73" t="s">
        <v>75</v>
      </c>
      <c r="D146" s="74" t="s">
        <v>363</v>
      </c>
      <c r="E146" s="44" t="s">
        <v>265</v>
      </c>
      <c r="F146" s="44" t="s">
        <v>364</v>
      </c>
      <c r="G146" s="46">
        <v>34.200000000000003</v>
      </c>
      <c r="H146" s="47">
        <v>20</v>
      </c>
      <c r="I146" s="47">
        <f>ROUND(G146*H146,2)</f>
        <v>684</v>
      </c>
      <c r="J146" s="48">
        <v>0.21</v>
      </c>
      <c r="L146" s="75"/>
    </row>
    <row r="147" spans="1:15" x14ac:dyDescent="0.25">
      <c r="A147" s="44">
        <v>31</v>
      </c>
      <c r="B147" s="73" t="s">
        <v>365</v>
      </c>
      <c r="C147" s="73" t="s">
        <v>75</v>
      </c>
      <c r="D147" s="74" t="s">
        <v>366</v>
      </c>
      <c r="E147" s="44" t="s">
        <v>265</v>
      </c>
      <c r="F147" s="44" t="s">
        <v>364</v>
      </c>
      <c r="G147" s="46">
        <v>18.280999999999999</v>
      </c>
      <c r="H147" s="47">
        <v>35</v>
      </c>
      <c r="I147" s="47">
        <f>ROUND(G147*H147,2)</f>
        <v>639.84</v>
      </c>
      <c r="J147" s="48">
        <v>0.21</v>
      </c>
      <c r="L147" s="75"/>
    </row>
    <row r="148" spans="1:15" s="55" customFormat="1" x14ac:dyDescent="0.25">
      <c r="A148" s="56"/>
      <c r="B148" s="57" t="s">
        <v>367</v>
      </c>
      <c r="C148" s="57" t="s">
        <v>75</v>
      </c>
      <c r="D148" s="58" t="s">
        <v>368</v>
      </c>
      <c r="E148" s="56" t="s">
        <v>75</v>
      </c>
      <c r="F148" s="56"/>
      <c r="G148" s="59"/>
      <c r="H148" s="60"/>
      <c r="I148" s="60"/>
      <c r="J148" s="61"/>
      <c r="L148" s="62"/>
      <c r="M148" s="63"/>
      <c r="N148" s="63"/>
    </row>
    <row r="149" spans="1:15" x14ac:dyDescent="0.25">
      <c r="A149" s="44">
        <v>32</v>
      </c>
      <c r="B149" s="73" t="s">
        <v>369</v>
      </c>
      <c r="C149" s="73" t="s">
        <v>75</v>
      </c>
      <c r="D149" s="74" t="s">
        <v>370</v>
      </c>
      <c r="E149" s="44" t="s">
        <v>265</v>
      </c>
      <c r="F149" s="44" t="s">
        <v>364</v>
      </c>
      <c r="G149" s="46">
        <v>2.72</v>
      </c>
      <c r="H149" s="47">
        <v>45</v>
      </c>
      <c r="I149" s="47">
        <f>ROUND(G149*H149,2)</f>
        <v>122.4</v>
      </c>
      <c r="J149" s="48">
        <v>0.21</v>
      </c>
      <c r="L149" s="75"/>
    </row>
    <row r="150" spans="1:15" s="55" customFormat="1" x14ac:dyDescent="0.25">
      <c r="A150" s="64"/>
      <c r="B150" s="65" t="s">
        <v>371</v>
      </c>
      <c r="C150" s="65" t="s">
        <v>75</v>
      </c>
      <c r="D150" s="66" t="s">
        <v>372</v>
      </c>
      <c r="E150" s="64" t="s">
        <v>114</v>
      </c>
      <c r="F150" s="64"/>
      <c r="G150" s="67"/>
      <c r="H150" s="68"/>
      <c r="I150" s="68"/>
      <c r="J150" s="69"/>
      <c r="K150" s="70"/>
      <c r="L150" s="71"/>
      <c r="M150" s="72"/>
      <c r="N150" s="72"/>
      <c r="O150" s="70"/>
    </row>
    <row r="151" spans="1:15" s="55" customFormat="1" x14ac:dyDescent="0.25">
      <c r="A151" s="56"/>
      <c r="B151" s="57" t="s">
        <v>373</v>
      </c>
      <c r="C151" s="57" t="s">
        <v>75</v>
      </c>
      <c r="D151" s="58" t="s">
        <v>374</v>
      </c>
      <c r="E151" s="56" t="s">
        <v>75</v>
      </c>
      <c r="F151" s="56"/>
      <c r="G151" s="59"/>
      <c r="H151" s="60"/>
      <c r="I151" s="60"/>
      <c r="J151" s="61"/>
      <c r="L151" s="62"/>
      <c r="M151" s="63"/>
      <c r="N151" s="63"/>
    </row>
    <row r="152" spans="1:15" s="55" customFormat="1" x14ac:dyDescent="0.25">
      <c r="A152" s="56"/>
      <c r="B152" s="57" t="s">
        <v>375</v>
      </c>
      <c r="C152" s="57" t="s">
        <v>75</v>
      </c>
      <c r="D152" s="58" t="s">
        <v>376</v>
      </c>
      <c r="E152" s="56" t="s">
        <v>75</v>
      </c>
      <c r="F152" s="56"/>
      <c r="G152" s="59"/>
      <c r="H152" s="60"/>
      <c r="I152" s="60"/>
      <c r="J152" s="61"/>
      <c r="L152" s="62"/>
      <c r="M152" s="63"/>
      <c r="N152" s="63"/>
    </row>
    <row r="153" spans="1:15" x14ac:dyDescent="0.25">
      <c r="A153" s="44">
        <v>33</v>
      </c>
      <c r="B153" s="73" t="s">
        <v>377</v>
      </c>
      <c r="C153" s="73" t="s">
        <v>75</v>
      </c>
      <c r="D153" s="74" t="s">
        <v>378</v>
      </c>
      <c r="E153" s="44" t="s">
        <v>265</v>
      </c>
      <c r="F153" s="44" t="s">
        <v>364</v>
      </c>
      <c r="G153" s="46">
        <v>22</v>
      </c>
      <c r="H153" s="47">
        <v>30</v>
      </c>
      <c r="I153" s="47">
        <f>ROUND(G153*H153,2)</f>
        <v>660</v>
      </c>
      <c r="J153" s="48">
        <v>0.21</v>
      </c>
      <c r="L153" s="75"/>
    </row>
    <row r="154" spans="1:15" s="55" customFormat="1" x14ac:dyDescent="0.25">
      <c r="A154" s="56"/>
      <c r="B154" s="57" t="s">
        <v>379</v>
      </c>
      <c r="C154" s="57" t="s">
        <v>75</v>
      </c>
      <c r="D154" s="58" t="s">
        <v>380</v>
      </c>
      <c r="E154" s="56" t="s">
        <v>75</v>
      </c>
      <c r="F154" s="56"/>
      <c r="G154" s="59"/>
      <c r="H154" s="60"/>
      <c r="I154" s="60"/>
      <c r="J154" s="61"/>
      <c r="L154" s="62"/>
      <c r="M154" s="63"/>
      <c r="N154" s="63"/>
    </row>
    <row r="155" spans="1:15" s="55" customFormat="1" x14ac:dyDescent="0.25">
      <c r="A155" s="56"/>
      <c r="B155" s="57" t="s">
        <v>381</v>
      </c>
      <c r="C155" s="57" t="s">
        <v>75</v>
      </c>
      <c r="D155" s="58" t="s">
        <v>382</v>
      </c>
      <c r="E155" s="56" t="s">
        <v>75</v>
      </c>
      <c r="F155" s="56"/>
      <c r="G155" s="59"/>
      <c r="H155" s="60"/>
      <c r="I155" s="60"/>
      <c r="J155" s="61"/>
      <c r="L155" s="62"/>
      <c r="M155" s="63"/>
      <c r="N155" s="63"/>
    </row>
    <row r="156" spans="1:15" x14ac:dyDescent="0.25">
      <c r="A156" s="44">
        <v>34</v>
      </c>
      <c r="B156" s="73" t="s">
        <v>383</v>
      </c>
      <c r="C156" s="73" t="s">
        <v>75</v>
      </c>
      <c r="D156" s="74" t="s">
        <v>384</v>
      </c>
      <c r="E156" s="44" t="s">
        <v>265</v>
      </c>
      <c r="F156" s="44" t="s">
        <v>364</v>
      </c>
      <c r="G156" s="46">
        <v>25.093</v>
      </c>
      <c r="H156" s="47">
        <v>85</v>
      </c>
      <c r="I156" s="47">
        <f>ROUND(G156*H156,2)</f>
        <v>2132.91</v>
      </c>
      <c r="J156" s="48">
        <v>0.21</v>
      </c>
      <c r="L156" s="75"/>
    </row>
    <row r="157" spans="1:15" s="55" customFormat="1" x14ac:dyDescent="0.25">
      <c r="A157" s="56"/>
      <c r="B157" s="57" t="s">
        <v>385</v>
      </c>
      <c r="C157" s="57" t="s">
        <v>75</v>
      </c>
      <c r="D157" s="58" t="s">
        <v>386</v>
      </c>
      <c r="E157" s="56" t="s">
        <v>75</v>
      </c>
      <c r="F157" s="56"/>
      <c r="G157" s="59"/>
      <c r="H157" s="60"/>
      <c r="I157" s="60"/>
      <c r="J157" s="61"/>
      <c r="L157" s="62"/>
      <c r="M157" s="63"/>
      <c r="N157" s="63"/>
    </row>
    <row r="158" spans="1:15" s="55" customFormat="1" x14ac:dyDescent="0.25">
      <c r="A158" s="56"/>
      <c r="B158" s="57" t="s">
        <v>387</v>
      </c>
      <c r="C158" s="57" t="s">
        <v>75</v>
      </c>
      <c r="D158" s="58" t="s">
        <v>388</v>
      </c>
      <c r="E158" s="56" t="s">
        <v>75</v>
      </c>
      <c r="F158" s="56"/>
      <c r="G158" s="59"/>
      <c r="H158" s="60"/>
      <c r="I158" s="60"/>
      <c r="J158" s="61"/>
      <c r="L158" s="62"/>
      <c r="M158" s="63"/>
      <c r="N158" s="63"/>
    </row>
    <row r="159" spans="1:15" s="55" customFormat="1" x14ac:dyDescent="0.25">
      <c r="A159" s="56"/>
      <c r="B159" s="57" t="s">
        <v>389</v>
      </c>
      <c r="C159" s="57" t="s">
        <v>75</v>
      </c>
      <c r="D159" s="58" t="s">
        <v>390</v>
      </c>
      <c r="E159" s="56" t="s">
        <v>75</v>
      </c>
      <c r="F159" s="56"/>
      <c r="G159" s="59"/>
      <c r="H159" s="60"/>
      <c r="I159" s="60"/>
      <c r="J159" s="61"/>
      <c r="L159" s="62"/>
      <c r="M159" s="63"/>
      <c r="N159" s="63"/>
    </row>
    <row r="160" spans="1:15" s="55" customFormat="1" x14ac:dyDescent="0.25">
      <c r="A160" s="56"/>
      <c r="B160" s="57" t="s">
        <v>391</v>
      </c>
      <c r="C160" s="57" t="s">
        <v>75</v>
      </c>
      <c r="D160" s="58" t="s">
        <v>392</v>
      </c>
      <c r="E160" s="56" t="s">
        <v>75</v>
      </c>
      <c r="F160" s="56"/>
      <c r="G160" s="59"/>
      <c r="H160" s="60"/>
      <c r="I160" s="60"/>
      <c r="J160" s="61"/>
      <c r="L160" s="62"/>
      <c r="M160" s="63"/>
      <c r="N160" s="63"/>
    </row>
    <row r="161" spans="1:14" x14ac:dyDescent="0.25">
      <c r="A161" s="44">
        <v>35</v>
      </c>
      <c r="B161" s="73" t="s">
        <v>393</v>
      </c>
      <c r="C161" s="73" t="s">
        <v>75</v>
      </c>
      <c r="D161" s="74" t="s">
        <v>394</v>
      </c>
      <c r="E161" s="44" t="s">
        <v>255</v>
      </c>
      <c r="F161" s="44" t="s">
        <v>257</v>
      </c>
      <c r="G161" s="46">
        <v>250.93</v>
      </c>
      <c r="H161" s="47">
        <v>3</v>
      </c>
      <c r="I161" s="47">
        <f>ROUND(G161*H161,2)</f>
        <v>752.79</v>
      </c>
      <c r="J161" s="48">
        <v>0.21</v>
      </c>
      <c r="L161" s="75"/>
    </row>
    <row r="162" spans="1:14" s="55" customFormat="1" x14ac:dyDescent="0.25">
      <c r="A162" s="56"/>
      <c r="B162" s="57" t="s">
        <v>395</v>
      </c>
      <c r="C162" s="57" t="s">
        <v>75</v>
      </c>
      <c r="D162" s="58" t="s">
        <v>396</v>
      </c>
      <c r="E162" s="56" t="s">
        <v>75</v>
      </c>
      <c r="F162" s="56"/>
      <c r="G162" s="59"/>
      <c r="H162" s="60"/>
      <c r="I162" s="60"/>
      <c r="J162" s="61"/>
      <c r="L162" s="62"/>
      <c r="M162" s="63"/>
      <c r="N162" s="63"/>
    </row>
    <row r="163" spans="1:14" s="55" customFormat="1" x14ac:dyDescent="0.25">
      <c r="A163" s="56"/>
      <c r="B163" s="57" t="s">
        <v>397</v>
      </c>
      <c r="C163" s="57" t="s">
        <v>75</v>
      </c>
      <c r="D163" s="58" t="s">
        <v>398</v>
      </c>
      <c r="E163" s="56" t="s">
        <v>75</v>
      </c>
      <c r="F163" s="56"/>
      <c r="G163" s="59"/>
      <c r="H163" s="60"/>
      <c r="I163" s="60"/>
      <c r="J163" s="61"/>
      <c r="L163" s="62"/>
      <c r="M163" s="63"/>
      <c r="N163" s="63"/>
    </row>
    <row r="164" spans="1:14" s="55" customFormat="1" x14ac:dyDescent="0.25">
      <c r="A164" s="56"/>
      <c r="B164" s="57" t="s">
        <v>399</v>
      </c>
      <c r="C164" s="57" t="s">
        <v>75</v>
      </c>
      <c r="D164" s="58" t="s">
        <v>400</v>
      </c>
      <c r="E164" s="56" t="s">
        <v>75</v>
      </c>
      <c r="F164" s="56"/>
      <c r="G164" s="59"/>
      <c r="H164" s="60"/>
      <c r="I164" s="60"/>
      <c r="J164" s="61"/>
      <c r="L164" s="62"/>
      <c r="M164" s="63"/>
      <c r="N164" s="63"/>
    </row>
    <row r="165" spans="1:14" s="55" customFormat="1" x14ac:dyDescent="0.25">
      <c r="A165" s="56"/>
      <c r="B165" s="57" t="s">
        <v>401</v>
      </c>
      <c r="C165" s="57" t="s">
        <v>75</v>
      </c>
      <c r="D165" s="58" t="s">
        <v>402</v>
      </c>
      <c r="E165" s="56" t="s">
        <v>75</v>
      </c>
      <c r="F165" s="56"/>
      <c r="G165" s="59"/>
      <c r="H165" s="60"/>
      <c r="I165" s="60"/>
      <c r="J165" s="61"/>
      <c r="L165" s="62"/>
      <c r="M165" s="63"/>
      <c r="N165" s="63"/>
    </row>
    <row r="166" spans="1:14" x14ac:dyDescent="0.25">
      <c r="A166" s="44">
        <v>36</v>
      </c>
      <c r="B166" s="73" t="s">
        <v>403</v>
      </c>
      <c r="C166" s="73" t="s">
        <v>75</v>
      </c>
      <c r="D166" s="74" t="s">
        <v>404</v>
      </c>
      <c r="E166" s="44" t="s">
        <v>255</v>
      </c>
      <c r="F166" s="44" t="s">
        <v>405</v>
      </c>
      <c r="G166" s="46">
        <v>200</v>
      </c>
      <c r="H166" s="47">
        <v>55</v>
      </c>
      <c r="I166" s="47">
        <f>ROUND(G166*H166,2)</f>
        <v>11000</v>
      </c>
      <c r="J166" s="48">
        <v>0.21</v>
      </c>
      <c r="L166" s="75"/>
    </row>
    <row r="167" spans="1:14" x14ac:dyDescent="0.25">
      <c r="A167" s="44">
        <v>37</v>
      </c>
      <c r="B167" s="73" t="s">
        <v>406</v>
      </c>
      <c r="C167" s="73" t="s">
        <v>75</v>
      </c>
      <c r="D167" s="74" t="s">
        <v>407</v>
      </c>
      <c r="E167" s="44" t="s">
        <v>255</v>
      </c>
      <c r="F167" s="44" t="s">
        <v>405</v>
      </c>
      <c r="G167" s="46">
        <v>40</v>
      </c>
      <c r="H167" s="47">
        <v>65</v>
      </c>
      <c r="I167" s="47">
        <f>ROUND(G167*H167,2)</f>
        <v>2600</v>
      </c>
      <c r="J167" s="48">
        <v>0.21</v>
      </c>
      <c r="L167" s="75"/>
    </row>
    <row r="168" spans="1:14" x14ac:dyDescent="0.25">
      <c r="A168" s="44">
        <v>38</v>
      </c>
      <c r="B168" s="73" t="s">
        <v>408</v>
      </c>
      <c r="C168" s="73" t="s">
        <v>75</v>
      </c>
      <c r="D168" s="74" t="s">
        <v>409</v>
      </c>
      <c r="E168" s="44" t="s">
        <v>255</v>
      </c>
      <c r="F168" s="44" t="s">
        <v>405</v>
      </c>
      <c r="G168" s="46">
        <v>20</v>
      </c>
      <c r="H168" s="47">
        <v>30</v>
      </c>
      <c r="I168" s="47">
        <f>ROUND(G168*H168,2)</f>
        <v>600</v>
      </c>
      <c r="J168" s="48">
        <v>0.21</v>
      </c>
      <c r="L168" s="75"/>
    </row>
    <row r="169" spans="1:14" s="55" customFormat="1" x14ac:dyDescent="0.25">
      <c r="A169" s="56"/>
      <c r="B169" s="57" t="s">
        <v>410</v>
      </c>
      <c r="C169" s="57" t="s">
        <v>75</v>
      </c>
      <c r="D169" s="58" t="s">
        <v>411</v>
      </c>
      <c r="E169" s="56" t="s">
        <v>75</v>
      </c>
      <c r="F169" s="56"/>
      <c r="G169" s="59"/>
      <c r="H169" s="60"/>
      <c r="I169" s="60"/>
      <c r="J169" s="61"/>
      <c r="L169" s="62"/>
      <c r="M169" s="63"/>
      <c r="N169" s="63"/>
    </row>
    <row r="170" spans="1:14" s="55" customFormat="1" x14ac:dyDescent="0.25">
      <c r="A170" s="56"/>
      <c r="B170" s="57" t="s">
        <v>412</v>
      </c>
      <c r="C170" s="57" t="s">
        <v>75</v>
      </c>
      <c r="D170" s="58" t="s">
        <v>413</v>
      </c>
      <c r="E170" s="56" t="s">
        <v>75</v>
      </c>
      <c r="F170" s="56"/>
      <c r="G170" s="59"/>
      <c r="H170" s="60"/>
      <c r="I170" s="60"/>
      <c r="J170" s="61"/>
      <c r="L170" s="62"/>
      <c r="M170" s="63"/>
      <c r="N170" s="63"/>
    </row>
    <row r="171" spans="1:14" x14ac:dyDescent="0.25">
      <c r="A171" s="44">
        <v>39</v>
      </c>
      <c r="B171" s="73" t="s">
        <v>414</v>
      </c>
      <c r="C171" s="73" t="s">
        <v>75</v>
      </c>
      <c r="D171" s="74" t="s">
        <v>415</v>
      </c>
      <c r="E171" s="44" t="s">
        <v>255</v>
      </c>
      <c r="F171" s="44" t="s">
        <v>416</v>
      </c>
      <c r="G171" s="46">
        <v>9</v>
      </c>
      <c r="H171" s="47">
        <v>450</v>
      </c>
      <c r="I171" s="47">
        <f>ROUND(G171*H171,2)</f>
        <v>4050</v>
      </c>
      <c r="J171" s="48">
        <v>0.21</v>
      </c>
      <c r="L171" s="75"/>
    </row>
    <row r="172" spans="1:14" x14ac:dyDescent="0.25">
      <c r="A172" s="44">
        <v>40</v>
      </c>
      <c r="B172" s="73" t="s">
        <v>417</v>
      </c>
      <c r="C172" s="73" t="s">
        <v>75</v>
      </c>
      <c r="D172" s="74" t="s">
        <v>418</v>
      </c>
      <c r="E172" s="44" t="s">
        <v>255</v>
      </c>
      <c r="F172" s="44" t="s">
        <v>416</v>
      </c>
      <c r="G172" s="46">
        <v>1</v>
      </c>
      <c r="H172" s="47">
        <v>350</v>
      </c>
      <c r="I172" s="47">
        <f>ROUND(G172*H172,2)</f>
        <v>350</v>
      </c>
      <c r="J172" s="48">
        <v>0.21</v>
      </c>
      <c r="L172" s="75"/>
    </row>
    <row r="173" spans="1:14" s="55" customFormat="1" x14ac:dyDescent="0.25">
      <c r="A173" s="56"/>
      <c r="B173" s="57" t="s">
        <v>419</v>
      </c>
      <c r="C173" s="57" t="s">
        <v>75</v>
      </c>
      <c r="D173" s="58" t="s">
        <v>420</v>
      </c>
      <c r="E173" s="56" t="s">
        <v>75</v>
      </c>
      <c r="F173" s="56"/>
      <c r="G173" s="59"/>
      <c r="H173" s="60"/>
      <c r="I173" s="60"/>
      <c r="J173" s="61"/>
      <c r="L173" s="62"/>
      <c r="M173" s="63"/>
      <c r="N173" s="63"/>
    </row>
    <row r="174" spans="1:14" x14ac:dyDescent="0.25">
      <c r="A174" s="44">
        <v>41</v>
      </c>
      <c r="B174" s="73" t="s">
        <v>421</v>
      </c>
      <c r="C174" s="73" t="s">
        <v>75</v>
      </c>
      <c r="D174" s="74" t="s">
        <v>422</v>
      </c>
      <c r="E174" s="44" t="s">
        <v>255</v>
      </c>
      <c r="F174" s="44" t="s">
        <v>416</v>
      </c>
      <c r="G174" s="46">
        <v>9</v>
      </c>
      <c r="H174" s="47">
        <v>100</v>
      </c>
      <c r="I174" s="47">
        <f>ROUND(G174*H174,2)</f>
        <v>900</v>
      </c>
      <c r="J174" s="48">
        <v>0.21</v>
      </c>
      <c r="L174" s="75"/>
    </row>
    <row r="175" spans="1:14" x14ac:dyDescent="0.25">
      <c r="A175" s="44">
        <v>42</v>
      </c>
      <c r="B175" s="73" t="s">
        <v>423</v>
      </c>
      <c r="C175" s="73" t="s">
        <v>75</v>
      </c>
      <c r="D175" s="74" t="s">
        <v>424</v>
      </c>
      <c r="E175" s="44" t="s">
        <v>255</v>
      </c>
      <c r="F175" s="44" t="s">
        <v>416</v>
      </c>
      <c r="G175" s="46">
        <v>1</v>
      </c>
      <c r="H175" s="47">
        <v>150</v>
      </c>
      <c r="I175" s="47">
        <f>ROUND(G175*H175,2)</f>
        <v>150</v>
      </c>
      <c r="J175" s="48">
        <v>0.21</v>
      </c>
      <c r="L175" s="75"/>
    </row>
    <row r="176" spans="1:14" s="55" customFormat="1" x14ac:dyDescent="0.25">
      <c r="A176" s="56"/>
      <c r="B176" s="57" t="s">
        <v>425</v>
      </c>
      <c r="C176" s="57" t="s">
        <v>75</v>
      </c>
      <c r="D176" s="58" t="s">
        <v>426</v>
      </c>
      <c r="E176" s="56" t="s">
        <v>75</v>
      </c>
      <c r="F176" s="56"/>
      <c r="G176" s="59"/>
      <c r="H176" s="60"/>
      <c r="I176" s="60"/>
      <c r="J176" s="61"/>
      <c r="L176" s="62"/>
      <c r="M176" s="63"/>
      <c r="N176" s="63"/>
    </row>
    <row r="177" spans="1:15" x14ac:dyDescent="0.25">
      <c r="A177" s="44">
        <v>43</v>
      </c>
      <c r="B177" s="73" t="s">
        <v>427</v>
      </c>
      <c r="C177" s="73" t="s">
        <v>75</v>
      </c>
      <c r="D177" s="74" t="s">
        <v>428</v>
      </c>
      <c r="E177" s="44" t="s">
        <v>255</v>
      </c>
      <c r="F177" s="44" t="s">
        <v>416</v>
      </c>
      <c r="G177" s="46">
        <v>1</v>
      </c>
      <c r="H177" s="47">
        <v>2300</v>
      </c>
      <c r="I177" s="47">
        <f>ROUND(G177*H177,2)</f>
        <v>2300</v>
      </c>
      <c r="J177" s="48">
        <v>0.21</v>
      </c>
      <c r="L177" s="75"/>
    </row>
    <row r="178" spans="1:15" s="55" customFormat="1" x14ac:dyDescent="0.25">
      <c r="A178" s="56"/>
      <c r="B178" s="57" t="s">
        <v>429</v>
      </c>
      <c r="C178" s="57" t="s">
        <v>75</v>
      </c>
      <c r="D178" s="58" t="s">
        <v>430</v>
      </c>
      <c r="E178" s="56" t="s">
        <v>75</v>
      </c>
      <c r="F178" s="56"/>
      <c r="G178" s="59"/>
      <c r="H178" s="60"/>
      <c r="I178" s="60"/>
      <c r="J178" s="61"/>
      <c r="L178" s="62"/>
      <c r="M178" s="63"/>
      <c r="N178" s="63"/>
    </row>
    <row r="179" spans="1:15" s="55" customFormat="1" x14ac:dyDescent="0.25">
      <c r="A179" s="56"/>
      <c r="B179" s="57" t="s">
        <v>431</v>
      </c>
      <c r="C179" s="57" t="s">
        <v>75</v>
      </c>
      <c r="D179" s="58" t="s">
        <v>432</v>
      </c>
      <c r="E179" s="56" t="s">
        <v>75</v>
      </c>
      <c r="F179" s="56"/>
      <c r="G179" s="59"/>
      <c r="H179" s="60"/>
      <c r="I179" s="60"/>
      <c r="J179" s="61"/>
      <c r="L179" s="62"/>
      <c r="M179" s="63"/>
      <c r="N179" s="63"/>
    </row>
    <row r="180" spans="1:15" x14ac:dyDescent="0.25">
      <c r="A180" s="44">
        <v>44</v>
      </c>
      <c r="B180" s="73" t="s">
        <v>433</v>
      </c>
      <c r="C180" s="73" t="s">
        <v>75</v>
      </c>
      <c r="D180" s="74" t="s">
        <v>434</v>
      </c>
      <c r="E180" s="44" t="s">
        <v>255</v>
      </c>
      <c r="F180" s="44" t="s">
        <v>416</v>
      </c>
      <c r="G180" s="46">
        <v>1</v>
      </c>
      <c r="H180" s="47">
        <v>4000</v>
      </c>
      <c r="I180" s="47">
        <f>ROUND(G180*H180,2)</f>
        <v>4000</v>
      </c>
      <c r="J180" s="48">
        <v>0.21</v>
      </c>
      <c r="L180" s="75"/>
    </row>
    <row r="181" spans="1:15" s="55" customFormat="1" x14ac:dyDescent="0.25">
      <c r="A181" s="64"/>
      <c r="B181" s="65" t="s">
        <v>435</v>
      </c>
      <c r="C181" s="65" t="s">
        <v>75</v>
      </c>
      <c r="D181" s="66" t="s">
        <v>436</v>
      </c>
      <c r="E181" s="64" t="s">
        <v>114</v>
      </c>
      <c r="F181" s="64"/>
      <c r="G181" s="67"/>
      <c r="H181" s="68"/>
      <c r="I181" s="68"/>
      <c r="J181" s="69"/>
      <c r="K181" s="70"/>
      <c r="L181" s="71"/>
      <c r="M181" s="72"/>
      <c r="N181" s="72"/>
      <c r="O181" s="70"/>
    </row>
    <row r="182" spans="1:15" x14ac:dyDescent="0.25">
      <c r="A182" s="44">
        <v>45</v>
      </c>
      <c r="B182" s="73" t="s">
        <v>437</v>
      </c>
      <c r="C182" s="73" t="s">
        <v>75</v>
      </c>
      <c r="D182" s="74" t="s">
        <v>438</v>
      </c>
      <c r="E182" s="44" t="s">
        <v>255</v>
      </c>
      <c r="F182" s="44" t="s">
        <v>416</v>
      </c>
      <c r="G182" s="46">
        <v>1</v>
      </c>
      <c r="H182" s="47">
        <v>650</v>
      </c>
      <c r="I182" s="47">
        <f>ROUND(G182*H182,2)</f>
        <v>650</v>
      </c>
      <c r="J182" s="48">
        <v>0.21</v>
      </c>
      <c r="L182" s="75"/>
    </row>
    <row r="183" spans="1:15" x14ac:dyDescent="0.25">
      <c r="A183" s="44">
        <v>46</v>
      </c>
      <c r="B183" s="73" t="s">
        <v>439</v>
      </c>
      <c r="C183" s="73" t="s">
        <v>75</v>
      </c>
      <c r="D183" s="74" t="s">
        <v>440</v>
      </c>
      <c r="E183" s="44" t="s">
        <v>255</v>
      </c>
      <c r="F183" s="44" t="s">
        <v>416</v>
      </c>
      <c r="G183" s="46">
        <v>1</v>
      </c>
      <c r="H183" s="47">
        <v>500</v>
      </c>
      <c r="I183" s="47">
        <f>ROUND(G183*H183,2)</f>
        <v>500</v>
      </c>
      <c r="J183" s="48">
        <v>0.21</v>
      </c>
      <c r="L183" s="75"/>
    </row>
    <row r="184" spans="1:15" s="55" customFormat="1" x14ac:dyDescent="0.25">
      <c r="A184" s="56"/>
      <c r="B184" s="57" t="s">
        <v>441</v>
      </c>
      <c r="C184" s="57" t="s">
        <v>75</v>
      </c>
      <c r="D184" s="58" t="s">
        <v>442</v>
      </c>
      <c r="E184" s="56" t="s">
        <v>75</v>
      </c>
      <c r="F184" s="56"/>
      <c r="G184" s="59"/>
      <c r="H184" s="60"/>
      <c r="I184" s="60"/>
      <c r="J184" s="61"/>
      <c r="L184" s="62"/>
      <c r="M184" s="63"/>
      <c r="N184" s="63"/>
    </row>
    <row r="185" spans="1:15" x14ac:dyDescent="0.25">
      <c r="A185" s="44">
        <v>47</v>
      </c>
      <c r="B185" s="73" t="s">
        <v>443</v>
      </c>
      <c r="C185" s="73" t="s">
        <v>75</v>
      </c>
      <c r="D185" s="74" t="s">
        <v>444</v>
      </c>
      <c r="E185" s="44" t="s">
        <v>255</v>
      </c>
      <c r="F185" s="44" t="s">
        <v>416</v>
      </c>
      <c r="G185" s="46">
        <v>8</v>
      </c>
      <c r="H185" s="47">
        <v>450</v>
      </c>
      <c r="I185" s="47">
        <f>ROUND(G185*H185,2)</f>
        <v>3600</v>
      </c>
      <c r="J185" s="48">
        <v>0.21</v>
      </c>
      <c r="L185" s="75"/>
    </row>
    <row r="186" spans="1:15" x14ac:dyDescent="0.25">
      <c r="A186" s="44">
        <v>48</v>
      </c>
      <c r="B186" s="73" t="s">
        <v>445</v>
      </c>
      <c r="C186" s="73" t="s">
        <v>75</v>
      </c>
      <c r="D186" s="74" t="s">
        <v>446</v>
      </c>
      <c r="E186" s="44" t="s">
        <v>265</v>
      </c>
      <c r="F186" s="44" t="s">
        <v>405</v>
      </c>
      <c r="G186" s="46">
        <v>102</v>
      </c>
      <c r="H186" s="47">
        <v>30</v>
      </c>
      <c r="I186" s="47">
        <f>ROUND(G186*H186,2)</f>
        <v>3060</v>
      </c>
      <c r="J186" s="48">
        <v>0.21</v>
      </c>
      <c r="L186" s="75"/>
    </row>
    <row r="187" spans="1:15" s="55" customFormat="1" x14ac:dyDescent="0.25">
      <c r="A187" s="56"/>
      <c r="B187" s="57" t="s">
        <v>447</v>
      </c>
      <c r="C187" s="57" t="s">
        <v>75</v>
      </c>
      <c r="D187" s="58" t="s">
        <v>448</v>
      </c>
      <c r="E187" s="56" t="s">
        <v>75</v>
      </c>
      <c r="F187" s="56"/>
      <c r="G187" s="59"/>
      <c r="H187" s="60"/>
      <c r="I187" s="60"/>
      <c r="J187" s="61"/>
      <c r="L187" s="62"/>
      <c r="M187" s="63"/>
      <c r="N187" s="63"/>
    </row>
    <row r="188" spans="1:15" s="55" customFormat="1" x14ac:dyDescent="0.25">
      <c r="A188" s="56"/>
      <c r="B188" s="57" t="s">
        <v>449</v>
      </c>
      <c r="C188" s="57" t="s">
        <v>75</v>
      </c>
      <c r="D188" s="58" t="s">
        <v>450</v>
      </c>
      <c r="E188" s="56" t="s">
        <v>75</v>
      </c>
      <c r="F188" s="56"/>
      <c r="G188" s="59"/>
      <c r="H188" s="60"/>
      <c r="I188" s="60"/>
      <c r="J188" s="61"/>
      <c r="L188" s="62"/>
      <c r="M188" s="63"/>
      <c r="N188" s="63"/>
    </row>
    <row r="189" spans="1:15" s="55" customFormat="1" x14ac:dyDescent="0.25">
      <c r="A189" s="56"/>
      <c r="B189" s="57" t="s">
        <v>451</v>
      </c>
      <c r="C189" s="57" t="s">
        <v>75</v>
      </c>
      <c r="D189" s="58" t="s">
        <v>452</v>
      </c>
      <c r="E189" s="56" t="s">
        <v>75</v>
      </c>
      <c r="F189" s="56"/>
      <c r="G189" s="59"/>
      <c r="H189" s="60"/>
      <c r="I189" s="60"/>
      <c r="J189" s="61"/>
      <c r="L189" s="62"/>
      <c r="M189" s="63"/>
      <c r="N189" s="63"/>
    </row>
    <row r="190" spans="1:15" s="55" customFormat="1" x14ac:dyDescent="0.25">
      <c r="A190" s="56"/>
      <c r="B190" s="57" t="s">
        <v>453</v>
      </c>
      <c r="C190" s="57" t="s">
        <v>75</v>
      </c>
      <c r="D190" s="58" t="s">
        <v>454</v>
      </c>
      <c r="E190" s="56" t="s">
        <v>75</v>
      </c>
      <c r="F190" s="56"/>
      <c r="G190" s="59"/>
      <c r="H190" s="60"/>
      <c r="I190" s="60"/>
      <c r="J190" s="61"/>
      <c r="L190" s="62"/>
      <c r="M190" s="63"/>
      <c r="N190" s="63"/>
    </row>
    <row r="191" spans="1:15" s="55" customFormat="1" x14ac:dyDescent="0.25">
      <c r="A191" s="56"/>
      <c r="B191" s="57" t="s">
        <v>455</v>
      </c>
      <c r="C191" s="57" t="s">
        <v>75</v>
      </c>
      <c r="D191" s="58" t="s">
        <v>456</v>
      </c>
      <c r="E191" s="56" t="s">
        <v>75</v>
      </c>
      <c r="F191" s="56"/>
      <c r="G191" s="59"/>
      <c r="H191" s="60"/>
      <c r="I191" s="60"/>
      <c r="J191" s="61"/>
      <c r="L191" s="62"/>
      <c r="M191" s="63"/>
      <c r="N191" s="63"/>
    </row>
    <row r="192" spans="1:15" s="55" customFormat="1" x14ac:dyDescent="0.25">
      <c r="A192" s="64"/>
      <c r="B192" s="65" t="s">
        <v>457</v>
      </c>
      <c r="C192" s="65" t="s">
        <v>75</v>
      </c>
      <c r="D192" s="66" t="s">
        <v>458</v>
      </c>
      <c r="E192" s="64" t="s">
        <v>114</v>
      </c>
      <c r="F192" s="64"/>
      <c r="G192" s="67"/>
      <c r="H192" s="68"/>
      <c r="I192" s="68"/>
      <c r="J192" s="69"/>
      <c r="K192" s="70"/>
      <c r="L192" s="71"/>
      <c r="M192" s="72"/>
      <c r="N192" s="72"/>
      <c r="O192" s="70"/>
    </row>
    <row r="193" spans="1:15" s="55" customFormat="1" x14ac:dyDescent="0.25">
      <c r="A193" s="64"/>
      <c r="B193" s="65" t="s">
        <v>459</v>
      </c>
      <c r="C193" s="65" t="s">
        <v>75</v>
      </c>
      <c r="D193" s="66" t="s">
        <v>460</v>
      </c>
      <c r="E193" s="64" t="s">
        <v>114</v>
      </c>
      <c r="F193" s="64"/>
      <c r="G193" s="67"/>
      <c r="H193" s="68"/>
      <c r="I193" s="68"/>
      <c r="J193" s="69"/>
      <c r="K193" s="70"/>
      <c r="L193" s="71"/>
      <c r="M193" s="72"/>
      <c r="N193" s="72"/>
      <c r="O193" s="70"/>
    </row>
    <row r="194" spans="1:15" s="55" customFormat="1" x14ac:dyDescent="0.25">
      <c r="A194" s="56"/>
      <c r="B194" s="57" t="s">
        <v>461</v>
      </c>
      <c r="C194" s="57" t="s">
        <v>75</v>
      </c>
      <c r="D194" s="58" t="s">
        <v>462</v>
      </c>
      <c r="E194" s="56" t="s">
        <v>75</v>
      </c>
      <c r="F194" s="56"/>
      <c r="G194" s="59"/>
      <c r="H194" s="60"/>
      <c r="I194" s="60"/>
      <c r="J194" s="61"/>
      <c r="L194" s="62"/>
      <c r="M194" s="63"/>
      <c r="N194" s="63"/>
    </row>
    <row r="195" spans="1:15" s="55" customFormat="1" x14ac:dyDescent="0.25">
      <c r="A195" s="56"/>
      <c r="B195" s="57" t="s">
        <v>463</v>
      </c>
      <c r="C195" s="57" t="s">
        <v>75</v>
      </c>
      <c r="D195" s="58" t="s">
        <v>464</v>
      </c>
      <c r="E195" s="56" t="s">
        <v>75</v>
      </c>
      <c r="F195" s="56"/>
      <c r="G195" s="59"/>
      <c r="H195" s="60"/>
      <c r="I195" s="60"/>
      <c r="J195" s="61"/>
      <c r="L195" s="62"/>
      <c r="M195" s="63"/>
      <c r="N195" s="63"/>
    </row>
    <row r="196" spans="1:15" s="55" customFormat="1" ht="19.5" x14ac:dyDescent="0.25">
      <c r="A196" s="64"/>
      <c r="B196" s="65" t="s">
        <v>465</v>
      </c>
      <c r="C196" s="65" t="s">
        <v>75</v>
      </c>
      <c r="D196" s="66" t="s">
        <v>466</v>
      </c>
      <c r="E196" s="64" t="s">
        <v>114</v>
      </c>
      <c r="F196" s="64"/>
      <c r="G196" s="67"/>
      <c r="H196" s="68"/>
      <c r="I196" s="68"/>
      <c r="J196" s="69"/>
      <c r="K196" s="70"/>
      <c r="L196" s="71"/>
      <c r="M196" s="72"/>
      <c r="N196" s="72"/>
      <c r="O196" s="70"/>
    </row>
    <row r="197" spans="1:15" s="55" customFormat="1" x14ac:dyDescent="0.25">
      <c r="A197" s="56"/>
      <c r="B197" s="57" t="s">
        <v>467</v>
      </c>
      <c r="C197" s="57" t="s">
        <v>75</v>
      </c>
      <c r="D197" s="58" t="s">
        <v>468</v>
      </c>
      <c r="E197" s="56" t="s">
        <v>75</v>
      </c>
      <c r="F197" s="56"/>
      <c r="G197" s="59"/>
      <c r="H197" s="60"/>
      <c r="I197" s="60"/>
      <c r="J197" s="61"/>
      <c r="L197" s="62"/>
      <c r="M197" s="63"/>
      <c r="N197" s="63"/>
    </row>
    <row r="198" spans="1:15" s="55" customFormat="1" x14ac:dyDescent="0.25">
      <c r="A198" s="64"/>
      <c r="B198" s="65" t="s">
        <v>469</v>
      </c>
      <c r="C198" s="65" t="s">
        <v>75</v>
      </c>
      <c r="D198" s="66" t="s">
        <v>470</v>
      </c>
      <c r="E198" s="64" t="s">
        <v>114</v>
      </c>
      <c r="F198" s="64"/>
      <c r="G198" s="67"/>
      <c r="H198" s="68"/>
      <c r="I198" s="68"/>
      <c r="J198" s="69"/>
      <c r="K198" s="70"/>
      <c r="L198" s="71"/>
      <c r="M198" s="72"/>
      <c r="N198" s="72"/>
      <c r="O198" s="70"/>
    </row>
    <row r="199" spans="1:15" s="55" customFormat="1" x14ac:dyDescent="0.25">
      <c r="A199" s="64"/>
      <c r="B199" s="65" t="s">
        <v>471</v>
      </c>
      <c r="C199" s="65" t="s">
        <v>75</v>
      </c>
      <c r="D199" s="66" t="s">
        <v>472</v>
      </c>
      <c r="E199" s="64" t="s">
        <v>114</v>
      </c>
      <c r="F199" s="64"/>
      <c r="G199" s="67"/>
      <c r="H199" s="68"/>
      <c r="I199" s="68"/>
      <c r="J199" s="69"/>
      <c r="K199" s="70"/>
      <c r="L199" s="71"/>
      <c r="M199" s="72"/>
      <c r="N199" s="72"/>
      <c r="O199" s="70"/>
    </row>
    <row r="200" spans="1:15" s="55" customFormat="1" x14ac:dyDescent="0.25">
      <c r="A200" s="64"/>
      <c r="B200" s="65" t="s">
        <v>473</v>
      </c>
      <c r="C200" s="65" t="s">
        <v>75</v>
      </c>
      <c r="D200" s="66" t="s">
        <v>474</v>
      </c>
      <c r="E200" s="64" t="s">
        <v>114</v>
      </c>
      <c r="F200" s="64"/>
      <c r="G200" s="67"/>
      <c r="H200" s="68"/>
      <c r="I200" s="68"/>
      <c r="J200" s="69"/>
      <c r="K200" s="70"/>
      <c r="L200" s="71"/>
      <c r="M200" s="72"/>
      <c r="N200" s="72"/>
      <c r="O200" s="70"/>
    </row>
    <row r="201" spans="1:15" s="55" customFormat="1" x14ac:dyDescent="0.25">
      <c r="A201" s="64"/>
      <c r="B201" s="65" t="s">
        <v>475</v>
      </c>
      <c r="C201" s="65" t="s">
        <v>75</v>
      </c>
      <c r="D201" s="66" t="s">
        <v>476</v>
      </c>
      <c r="E201" s="64" t="s">
        <v>114</v>
      </c>
      <c r="F201" s="64"/>
      <c r="G201" s="67"/>
      <c r="H201" s="68"/>
      <c r="I201" s="68"/>
      <c r="J201" s="69"/>
      <c r="K201" s="70"/>
      <c r="L201" s="71"/>
      <c r="M201" s="72"/>
      <c r="N201" s="72"/>
      <c r="O201" s="70"/>
    </row>
    <row r="202" spans="1:15" s="55" customFormat="1" x14ac:dyDescent="0.25">
      <c r="A202" s="64"/>
      <c r="B202" s="65" t="s">
        <v>477</v>
      </c>
      <c r="C202" s="65" t="s">
        <v>75</v>
      </c>
      <c r="D202" s="66" t="s">
        <v>478</v>
      </c>
      <c r="E202" s="64" t="s">
        <v>114</v>
      </c>
      <c r="F202" s="64"/>
      <c r="G202" s="67"/>
      <c r="H202" s="68"/>
      <c r="I202" s="68"/>
      <c r="J202" s="69"/>
      <c r="K202" s="70"/>
      <c r="L202" s="71"/>
      <c r="M202" s="72"/>
      <c r="N202" s="72"/>
      <c r="O202" s="70"/>
    </row>
    <row r="203" spans="1:15" s="55" customFormat="1" x14ac:dyDescent="0.25">
      <c r="A203" s="56"/>
      <c r="B203" s="57" t="s">
        <v>479</v>
      </c>
      <c r="C203" s="57" t="s">
        <v>75</v>
      </c>
      <c r="D203" s="58" t="s">
        <v>480</v>
      </c>
      <c r="E203" s="56" t="s">
        <v>75</v>
      </c>
      <c r="F203" s="56"/>
      <c r="G203" s="59"/>
      <c r="H203" s="60"/>
      <c r="I203" s="60"/>
      <c r="J203" s="61"/>
      <c r="L203" s="62"/>
      <c r="M203" s="63"/>
      <c r="N203" s="63"/>
    </row>
    <row r="204" spans="1:15" x14ac:dyDescent="0.25">
      <c r="A204" s="44">
        <v>49</v>
      </c>
      <c r="B204" s="73" t="s">
        <v>481</v>
      </c>
      <c r="C204" s="73" t="s">
        <v>75</v>
      </c>
      <c r="D204" s="74" t="s">
        <v>482</v>
      </c>
      <c r="E204" s="44" t="s">
        <v>255</v>
      </c>
      <c r="F204" s="44" t="s">
        <v>364</v>
      </c>
      <c r="G204" s="46">
        <v>10.34</v>
      </c>
      <c r="H204" s="47">
        <v>550</v>
      </c>
      <c r="I204" s="47">
        <f>ROUND(G204*H204,2)</f>
        <v>5687</v>
      </c>
      <c r="J204" s="48">
        <v>0.21</v>
      </c>
      <c r="L204" s="75"/>
    </row>
    <row r="205" spans="1:15" s="55" customFormat="1" x14ac:dyDescent="0.25">
      <c r="A205" s="56"/>
      <c r="B205" s="57" t="s">
        <v>483</v>
      </c>
      <c r="C205" s="57" t="s">
        <v>75</v>
      </c>
      <c r="D205" s="58" t="s">
        <v>484</v>
      </c>
      <c r="E205" s="56" t="s">
        <v>75</v>
      </c>
      <c r="F205" s="56"/>
      <c r="G205" s="59"/>
      <c r="H205" s="60"/>
      <c r="I205" s="60"/>
      <c r="J205" s="61"/>
      <c r="L205" s="62"/>
      <c r="M205" s="63"/>
      <c r="N205" s="63"/>
    </row>
    <row r="206" spans="1:15" s="55" customFormat="1" x14ac:dyDescent="0.25">
      <c r="A206" s="56"/>
      <c r="B206" s="57" t="s">
        <v>485</v>
      </c>
      <c r="C206" s="57" t="s">
        <v>75</v>
      </c>
      <c r="D206" s="58" t="s">
        <v>486</v>
      </c>
      <c r="E206" s="56" t="s">
        <v>75</v>
      </c>
      <c r="F206" s="56"/>
      <c r="G206" s="59"/>
      <c r="H206" s="60"/>
      <c r="I206" s="60"/>
      <c r="J206" s="61"/>
      <c r="L206" s="62"/>
      <c r="M206" s="63"/>
      <c r="N206" s="63"/>
    </row>
    <row r="207" spans="1:15" x14ac:dyDescent="0.25">
      <c r="A207" s="44">
        <v>50</v>
      </c>
      <c r="B207" s="73" t="s">
        <v>487</v>
      </c>
      <c r="C207" s="73" t="s">
        <v>75</v>
      </c>
      <c r="D207" s="74" t="s">
        <v>488</v>
      </c>
      <c r="E207" s="44" t="s">
        <v>255</v>
      </c>
      <c r="F207" s="44" t="s">
        <v>364</v>
      </c>
      <c r="G207" s="46">
        <v>26.696999999999999</v>
      </c>
      <c r="H207" s="47">
        <v>400</v>
      </c>
      <c r="I207" s="47">
        <f>ROUND(G207*H207,2)</f>
        <v>10678.8</v>
      </c>
      <c r="J207" s="48">
        <v>0.21</v>
      </c>
      <c r="L207" s="75"/>
    </row>
    <row r="208" spans="1:15" x14ac:dyDescent="0.25">
      <c r="A208" s="44">
        <v>51</v>
      </c>
      <c r="B208" s="73" t="s">
        <v>489</v>
      </c>
      <c r="C208" s="73" t="s">
        <v>75</v>
      </c>
      <c r="D208" s="74" t="s">
        <v>490</v>
      </c>
      <c r="E208" s="44" t="s">
        <v>255</v>
      </c>
      <c r="F208" s="44" t="s">
        <v>364</v>
      </c>
      <c r="G208" s="46">
        <v>9.8840000000000003</v>
      </c>
      <c r="H208" s="47">
        <v>450</v>
      </c>
      <c r="I208" s="47">
        <f>ROUND(G208*H208,2)</f>
        <v>4447.8</v>
      </c>
      <c r="J208" s="48">
        <v>0.21</v>
      </c>
      <c r="L208" s="75"/>
    </row>
    <row r="209" spans="1:14" s="55" customFormat="1" x14ac:dyDescent="0.25">
      <c r="A209" s="56"/>
      <c r="B209" s="57" t="s">
        <v>491</v>
      </c>
      <c r="C209" s="57" t="s">
        <v>75</v>
      </c>
      <c r="D209" s="58" t="s">
        <v>492</v>
      </c>
      <c r="E209" s="56" t="s">
        <v>75</v>
      </c>
      <c r="F209" s="56"/>
      <c r="G209" s="59"/>
      <c r="H209" s="60"/>
      <c r="I209" s="60"/>
      <c r="J209" s="61"/>
      <c r="L209" s="62"/>
      <c r="M209" s="63"/>
      <c r="N209" s="63"/>
    </row>
    <row r="210" spans="1:14" s="55" customFormat="1" x14ac:dyDescent="0.25">
      <c r="A210" s="56"/>
      <c r="B210" s="57" t="s">
        <v>493</v>
      </c>
      <c r="C210" s="57" t="s">
        <v>75</v>
      </c>
      <c r="D210" s="58" t="s">
        <v>494</v>
      </c>
      <c r="E210" s="56" t="s">
        <v>75</v>
      </c>
      <c r="F210" s="56"/>
      <c r="G210" s="59"/>
      <c r="H210" s="60"/>
      <c r="I210" s="60"/>
      <c r="J210" s="61"/>
      <c r="L210" s="62"/>
      <c r="M210" s="63"/>
      <c r="N210" s="63"/>
    </row>
    <row r="211" spans="1:14" x14ac:dyDescent="0.25">
      <c r="A211" s="44">
        <v>52</v>
      </c>
      <c r="B211" s="73" t="s">
        <v>495</v>
      </c>
      <c r="C211" s="73" t="s">
        <v>75</v>
      </c>
      <c r="D211" s="74" t="s">
        <v>496</v>
      </c>
      <c r="E211" s="44" t="s">
        <v>255</v>
      </c>
      <c r="F211" s="44" t="s">
        <v>364</v>
      </c>
      <c r="G211" s="46">
        <v>47.302999999999997</v>
      </c>
      <c r="H211" s="47">
        <v>400</v>
      </c>
      <c r="I211" s="47">
        <f>ROUND(G211*H211,2)</f>
        <v>18921.2</v>
      </c>
      <c r="J211" s="48">
        <v>0.21</v>
      </c>
      <c r="L211" s="75"/>
    </row>
    <row r="212" spans="1:14" s="55" customFormat="1" x14ac:dyDescent="0.25">
      <c r="A212" s="56"/>
      <c r="B212" s="57" t="s">
        <v>497</v>
      </c>
      <c r="C212" s="57" t="s">
        <v>75</v>
      </c>
      <c r="D212" s="58" t="s">
        <v>498</v>
      </c>
      <c r="E212" s="56" t="s">
        <v>75</v>
      </c>
      <c r="F212" s="56"/>
      <c r="G212" s="59"/>
      <c r="H212" s="60"/>
      <c r="I212" s="60"/>
      <c r="J212" s="61"/>
      <c r="L212" s="62"/>
      <c r="M212" s="63"/>
      <c r="N212" s="63"/>
    </row>
    <row r="213" spans="1:14" x14ac:dyDescent="0.25">
      <c r="A213" s="44">
        <v>53</v>
      </c>
      <c r="B213" s="73" t="s">
        <v>499</v>
      </c>
      <c r="C213" s="73" t="s">
        <v>75</v>
      </c>
      <c r="D213" s="74" t="s">
        <v>500</v>
      </c>
      <c r="E213" s="44" t="s">
        <v>133</v>
      </c>
      <c r="F213" s="44" t="s">
        <v>75</v>
      </c>
      <c r="G213" s="46">
        <v>1</v>
      </c>
      <c r="H213" s="47">
        <v>2500</v>
      </c>
      <c r="I213" s="47">
        <f>ROUND(G213*H213,2)</f>
        <v>2500</v>
      </c>
      <c r="J213" s="48">
        <v>0.21</v>
      </c>
      <c r="L213" s="75"/>
    </row>
    <row r="214" spans="1:14" x14ac:dyDescent="0.25">
      <c r="A214" s="44">
        <v>54</v>
      </c>
      <c r="B214" s="73" t="s">
        <v>501</v>
      </c>
      <c r="C214" s="73" t="s">
        <v>75</v>
      </c>
      <c r="D214" s="74" t="s">
        <v>502</v>
      </c>
      <c r="E214" s="44" t="s">
        <v>133</v>
      </c>
      <c r="F214" s="44" t="s">
        <v>75</v>
      </c>
      <c r="G214" s="46">
        <v>1</v>
      </c>
      <c r="H214" s="47">
        <v>2500</v>
      </c>
      <c r="I214" s="47">
        <f>ROUND(G214*H214,2)</f>
        <v>2500</v>
      </c>
      <c r="J214" s="48">
        <v>0.21</v>
      </c>
      <c r="L214" s="75"/>
    </row>
    <row r="215" spans="1:14" s="55" customFormat="1" x14ac:dyDescent="0.25">
      <c r="A215" s="56"/>
      <c r="B215" s="57" t="s">
        <v>503</v>
      </c>
      <c r="C215" s="57" t="s">
        <v>75</v>
      </c>
      <c r="D215" s="58" t="s">
        <v>504</v>
      </c>
      <c r="E215" s="56" t="s">
        <v>75</v>
      </c>
      <c r="F215" s="56"/>
      <c r="G215" s="59"/>
      <c r="H215" s="60"/>
      <c r="I215" s="60"/>
      <c r="J215" s="61"/>
      <c r="L215" s="62"/>
      <c r="M215" s="63"/>
      <c r="N215" s="63"/>
    </row>
    <row r="216" spans="1:14" ht="19.5" x14ac:dyDescent="0.25">
      <c r="A216" s="44">
        <v>55</v>
      </c>
      <c r="B216" s="73" t="s">
        <v>505</v>
      </c>
      <c r="C216" s="73" t="s">
        <v>75</v>
      </c>
      <c r="D216" s="74" t="s">
        <v>506</v>
      </c>
      <c r="E216" s="44" t="s">
        <v>294</v>
      </c>
      <c r="F216" s="44" t="s">
        <v>257</v>
      </c>
      <c r="G216" s="46">
        <v>14.66</v>
      </c>
      <c r="H216" s="47">
        <v>250</v>
      </c>
      <c r="I216" s="47">
        <f>ROUND(G216*H216,2)</f>
        <v>3665</v>
      </c>
      <c r="J216" s="48">
        <v>0.21</v>
      </c>
      <c r="L216" s="75"/>
    </row>
    <row r="217" spans="1:14" s="55" customFormat="1" x14ac:dyDescent="0.25">
      <c r="A217" s="56"/>
      <c r="B217" s="57" t="s">
        <v>507</v>
      </c>
      <c r="C217" s="57" t="s">
        <v>75</v>
      </c>
      <c r="D217" s="58" t="s">
        <v>508</v>
      </c>
      <c r="E217" s="56" t="s">
        <v>75</v>
      </c>
      <c r="F217" s="56"/>
      <c r="G217" s="59"/>
      <c r="H217" s="60"/>
      <c r="I217" s="60"/>
      <c r="J217" s="61"/>
      <c r="L217" s="62"/>
      <c r="M217" s="63"/>
      <c r="N217" s="63"/>
    </row>
    <row r="218" spans="1:14" s="55" customFormat="1" x14ac:dyDescent="0.25">
      <c r="A218" s="56"/>
      <c r="B218" s="57" t="s">
        <v>509</v>
      </c>
      <c r="C218" s="57" t="s">
        <v>75</v>
      </c>
      <c r="D218" s="58" t="s">
        <v>510</v>
      </c>
      <c r="E218" s="56" t="s">
        <v>75</v>
      </c>
      <c r="F218" s="56"/>
      <c r="G218" s="59"/>
      <c r="H218" s="60"/>
      <c r="I218" s="60"/>
      <c r="J218" s="61"/>
      <c r="L218" s="62"/>
      <c r="M218" s="63"/>
      <c r="N218" s="63"/>
    </row>
    <row r="219" spans="1:14" s="55" customFormat="1" x14ac:dyDescent="0.25">
      <c r="A219" s="56"/>
      <c r="B219" s="57" t="s">
        <v>511</v>
      </c>
      <c r="C219" s="57" t="s">
        <v>75</v>
      </c>
      <c r="D219" s="58" t="s">
        <v>512</v>
      </c>
      <c r="E219" s="56" t="s">
        <v>75</v>
      </c>
      <c r="F219" s="56"/>
      <c r="G219" s="59"/>
      <c r="H219" s="60"/>
      <c r="I219" s="60"/>
      <c r="J219" s="61"/>
      <c r="L219" s="62"/>
      <c r="M219" s="63"/>
      <c r="N219" s="63"/>
    </row>
    <row r="220" spans="1:14" s="55" customFormat="1" x14ac:dyDescent="0.25">
      <c r="A220" s="56"/>
      <c r="B220" s="57" t="s">
        <v>513</v>
      </c>
      <c r="C220" s="57" t="s">
        <v>75</v>
      </c>
      <c r="D220" s="58" t="s">
        <v>514</v>
      </c>
      <c r="E220" s="56" t="s">
        <v>75</v>
      </c>
      <c r="F220" s="56"/>
      <c r="G220" s="59"/>
      <c r="H220" s="60"/>
      <c r="I220" s="60"/>
      <c r="J220" s="61"/>
      <c r="L220" s="62"/>
      <c r="M220" s="63"/>
      <c r="N220" s="63"/>
    </row>
    <row r="221" spans="1:14" x14ac:dyDescent="0.25">
      <c r="A221" s="44">
        <v>56</v>
      </c>
      <c r="B221" s="73" t="s">
        <v>515</v>
      </c>
      <c r="C221" s="73" t="s">
        <v>75</v>
      </c>
      <c r="D221" s="74" t="s">
        <v>516</v>
      </c>
      <c r="E221" s="44" t="s">
        <v>255</v>
      </c>
      <c r="F221" s="44" t="s">
        <v>257</v>
      </c>
      <c r="G221" s="46">
        <v>9.93</v>
      </c>
      <c r="H221" s="47">
        <v>65</v>
      </c>
      <c r="I221" s="47">
        <f>ROUND(G221*H221,2)</f>
        <v>645.45000000000005</v>
      </c>
      <c r="J221" s="48">
        <v>0.21</v>
      </c>
      <c r="L221" s="75"/>
    </row>
    <row r="222" spans="1:14" s="55" customFormat="1" x14ac:dyDescent="0.25">
      <c r="A222" s="56"/>
      <c r="B222" s="57" t="s">
        <v>517</v>
      </c>
      <c r="C222" s="57" t="s">
        <v>75</v>
      </c>
      <c r="D222" s="58" t="s">
        <v>518</v>
      </c>
      <c r="E222" s="56" t="s">
        <v>75</v>
      </c>
      <c r="F222" s="56"/>
      <c r="G222" s="59"/>
      <c r="H222" s="60"/>
      <c r="I222" s="60"/>
      <c r="J222" s="61"/>
      <c r="L222" s="62"/>
      <c r="M222" s="63"/>
      <c r="N222" s="63"/>
    </row>
    <row r="223" spans="1:14" s="55" customFormat="1" x14ac:dyDescent="0.25">
      <c r="A223" s="56"/>
      <c r="B223" s="57" t="s">
        <v>519</v>
      </c>
      <c r="C223" s="57" t="s">
        <v>75</v>
      </c>
      <c r="D223" s="58" t="s">
        <v>520</v>
      </c>
      <c r="E223" s="56" t="s">
        <v>75</v>
      </c>
      <c r="F223" s="56"/>
      <c r="G223" s="59"/>
      <c r="H223" s="60"/>
      <c r="I223" s="60"/>
      <c r="J223" s="61"/>
      <c r="L223" s="62"/>
      <c r="M223" s="63"/>
      <c r="N223" s="63"/>
    </row>
    <row r="224" spans="1:14" x14ac:dyDescent="0.25">
      <c r="A224" s="44">
        <v>57</v>
      </c>
      <c r="B224" s="73" t="s">
        <v>521</v>
      </c>
      <c r="C224" s="73" t="s">
        <v>75</v>
      </c>
      <c r="D224" s="74" t="s">
        <v>522</v>
      </c>
      <c r="E224" s="44" t="s">
        <v>255</v>
      </c>
      <c r="F224" s="44" t="s">
        <v>257</v>
      </c>
      <c r="G224" s="46">
        <v>98.84</v>
      </c>
      <c r="H224" s="47">
        <v>17</v>
      </c>
      <c r="I224" s="47">
        <f>ROUND(G224*H224,2)</f>
        <v>1680.28</v>
      </c>
      <c r="J224" s="48">
        <v>0.21</v>
      </c>
      <c r="L224" s="75"/>
    </row>
    <row r="225" spans="1:15" s="55" customFormat="1" x14ac:dyDescent="0.25">
      <c r="A225" s="56"/>
      <c r="B225" s="57" t="s">
        <v>523</v>
      </c>
      <c r="C225" s="57" t="s">
        <v>75</v>
      </c>
      <c r="D225" s="58" t="s">
        <v>524</v>
      </c>
      <c r="E225" s="56" t="s">
        <v>75</v>
      </c>
      <c r="F225" s="56"/>
      <c r="G225" s="59"/>
      <c r="H225" s="60"/>
      <c r="I225" s="60"/>
      <c r="J225" s="61"/>
      <c r="L225" s="62"/>
      <c r="M225" s="63"/>
      <c r="N225" s="63"/>
    </row>
    <row r="226" spans="1:15" s="55" customFormat="1" x14ac:dyDescent="0.25">
      <c r="A226" s="56"/>
      <c r="B226" s="57" t="s">
        <v>525</v>
      </c>
      <c r="C226" s="57" t="s">
        <v>75</v>
      </c>
      <c r="D226" s="58" t="s">
        <v>526</v>
      </c>
      <c r="E226" s="56" t="s">
        <v>75</v>
      </c>
      <c r="F226" s="56"/>
      <c r="G226" s="59"/>
      <c r="H226" s="60"/>
      <c r="I226" s="60"/>
      <c r="J226" s="61"/>
      <c r="L226" s="62"/>
      <c r="M226" s="63"/>
      <c r="N226" s="63"/>
    </row>
    <row r="227" spans="1:15" s="55" customFormat="1" x14ac:dyDescent="0.25">
      <c r="A227" s="56"/>
      <c r="B227" s="57" t="s">
        <v>527</v>
      </c>
      <c r="C227" s="57" t="s">
        <v>75</v>
      </c>
      <c r="D227" s="58" t="s">
        <v>528</v>
      </c>
      <c r="E227" s="56" t="s">
        <v>75</v>
      </c>
      <c r="F227" s="56"/>
      <c r="G227" s="59"/>
      <c r="H227" s="60"/>
      <c r="I227" s="60"/>
      <c r="J227" s="61"/>
      <c r="L227" s="62"/>
      <c r="M227" s="63"/>
      <c r="N227" s="63"/>
    </row>
    <row r="228" spans="1:15" s="55" customFormat="1" x14ac:dyDescent="0.25">
      <c r="A228" s="56"/>
      <c r="B228" s="57" t="s">
        <v>529</v>
      </c>
      <c r="C228" s="57" t="s">
        <v>75</v>
      </c>
      <c r="D228" s="58" t="s">
        <v>454</v>
      </c>
      <c r="E228" s="56" t="s">
        <v>75</v>
      </c>
      <c r="F228" s="56"/>
      <c r="G228" s="59"/>
      <c r="H228" s="60"/>
      <c r="I228" s="60"/>
      <c r="J228" s="61"/>
      <c r="L228" s="62"/>
      <c r="M228" s="63"/>
      <c r="N228" s="63"/>
    </row>
    <row r="229" spans="1:15" s="55" customFormat="1" x14ac:dyDescent="0.25">
      <c r="A229" s="56"/>
      <c r="B229" s="57" t="s">
        <v>530</v>
      </c>
      <c r="C229" s="57" t="s">
        <v>75</v>
      </c>
      <c r="D229" s="58" t="s">
        <v>531</v>
      </c>
      <c r="E229" s="56" t="s">
        <v>75</v>
      </c>
      <c r="F229" s="56"/>
      <c r="G229" s="59"/>
      <c r="H229" s="60"/>
      <c r="I229" s="60"/>
      <c r="J229" s="61"/>
      <c r="L229" s="62"/>
      <c r="M229" s="63"/>
      <c r="N229" s="63"/>
    </row>
    <row r="230" spans="1:15" s="55" customFormat="1" x14ac:dyDescent="0.25">
      <c r="A230" s="56"/>
      <c r="B230" s="57" t="s">
        <v>532</v>
      </c>
      <c r="C230" s="57" t="s">
        <v>75</v>
      </c>
      <c r="D230" s="58" t="s">
        <v>533</v>
      </c>
      <c r="E230" s="56" t="s">
        <v>75</v>
      </c>
      <c r="F230" s="56"/>
      <c r="G230" s="59"/>
      <c r="H230" s="60"/>
      <c r="I230" s="60"/>
      <c r="J230" s="61"/>
      <c r="L230" s="62"/>
      <c r="M230" s="63"/>
      <c r="N230" s="63"/>
    </row>
    <row r="231" spans="1:15" s="55" customFormat="1" x14ac:dyDescent="0.25">
      <c r="A231" s="64"/>
      <c r="B231" s="65" t="s">
        <v>534</v>
      </c>
      <c r="C231" s="65" t="s">
        <v>75</v>
      </c>
      <c r="D231" s="66" t="s">
        <v>535</v>
      </c>
      <c r="E231" s="64" t="s">
        <v>114</v>
      </c>
      <c r="F231" s="64"/>
      <c r="G231" s="67"/>
      <c r="H231" s="68"/>
      <c r="I231" s="68"/>
      <c r="J231" s="69"/>
      <c r="K231" s="70"/>
      <c r="L231" s="71"/>
      <c r="M231" s="72"/>
      <c r="N231" s="72"/>
      <c r="O231" s="70"/>
    </row>
    <row r="232" spans="1:15" s="55" customFormat="1" x14ac:dyDescent="0.25">
      <c r="A232" s="64"/>
      <c r="B232" s="65" t="s">
        <v>536</v>
      </c>
      <c r="C232" s="65" t="s">
        <v>75</v>
      </c>
      <c r="D232" s="66" t="s">
        <v>537</v>
      </c>
      <c r="E232" s="64" t="s">
        <v>114</v>
      </c>
      <c r="F232" s="64"/>
      <c r="G232" s="67"/>
      <c r="H232" s="68"/>
      <c r="I232" s="68"/>
      <c r="J232" s="69"/>
      <c r="K232" s="70"/>
      <c r="L232" s="71"/>
      <c r="M232" s="72"/>
      <c r="N232" s="72"/>
      <c r="O232" s="70"/>
    </row>
    <row r="233" spans="1:15" s="55" customFormat="1" x14ac:dyDescent="0.25">
      <c r="A233" s="64"/>
      <c r="B233" s="65" t="s">
        <v>538</v>
      </c>
      <c r="C233" s="65" t="s">
        <v>75</v>
      </c>
      <c r="D233" s="66" t="s">
        <v>539</v>
      </c>
      <c r="E233" s="64" t="s">
        <v>114</v>
      </c>
      <c r="F233" s="64"/>
      <c r="G233" s="67"/>
      <c r="H233" s="68"/>
      <c r="I233" s="68"/>
      <c r="J233" s="69"/>
      <c r="K233" s="70"/>
      <c r="L233" s="71"/>
      <c r="M233" s="72"/>
      <c r="N233" s="72"/>
      <c r="O233" s="70"/>
    </row>
    <row r="234" spans="1:15" s="55" customFormat="1" x14ac:dyDescent="0.25">
      <c r="A234" s="56"/>
      <c r="B234" s="57" t="s">
        <v>540</v>
      </c>
      <c r="C234" s="57" t="s">
        <v>75</v>
      </c>
      <c r="D234" s="58" t="s">
        <v>541</v>
      </c>
      <c r="E234" s="56" t="s">
        <v>75</v>
      </c>
      <c r="F234" s="56"/>
      <c r="G234" s="59"/>
      <c r="H234" s="60"/>
      <c r="I234" s="60"/>
      <c r="J234" s="61"/>
      <c r="L234" s="62"/>
      <c r="M234" s="63"/>
      <c r="N234" s="63"/>
    </row>
    <row r="235" spans="1:15" s="55" customFormat="1" x14ac:dyDescent="0.25">
      <c r="A235" s="64"/>
      <c r="B235" s="65" t="s">
        <v>542</v>
      </c>
      <c r="C235" s="65" t="s">
        <v>75</v>
      </c>
      <c r="D235" s="66" t="s">
        <v>543</v>
      </c>
      <c r="E235" s="64" t="s">
        <v>114</v>
      </c>
      <c r="F235" s="64"/>
      <c r="G235" s="67"/>
      <c r="H235" s="68"/>
      <c r="I235" s="68"/>
      <c r="J235" s="69"/>
      <c r="K235" s="70"/>
      <c r="L235" s="71"/>
      <c r="M235" s="72"/>
      <c r="N235" s="72"/>
      <c r="O235" s="70"/>
    </row>
    <row r="236" spans="1:15" s="55" customFormat="1" x14ac:dyDescent="0.25">
      <c r="A236" s="64"/>
      <c r="B236" s="65" t="s">
        <v>544</v>
      </c>
      <c r="C236" s="65" t="s">
        <v>75</v>
      </c>
      <c r="D236" s="66" t="s">
        <v>545</v>
      </c>
      <c r="E236" s="64" t="s">
        <v>114</v>
      </c>
      <c r="F236" s="64"/>
      <c r="G236" s="67"/>
      <c r="H236" s="68"/>
      <c r="I236" s="68"/>
      <c r="J236" s="69"/>
      <c r="K236" s="70"/>
      <c r="L236" s="71"/>
      <c r="M236" s="72"/>
      <c r="N236" s="72"/>
      <c r="O236" s="70"/>
    </row>
    <row r="237" spans="1:15" s="55" customFormat="1" x14ac:dyDescent="0.25">
      <c r="A237" s="64"/>
      <c r="B237" s="65" t="s">
        <v>546</v>
      </c>
      <c r="C237" s="65" t="s">
        <v>75</v>
      </c>
      <c r="D237" s="66" t="s">
        <v>547</v>
      </c>
      <c r="E237" s="64" t="s">
        <v>114</v>
      </c>
      <c r="F237" s="64"/>
      <c r="G237" s="67"/>
      <c r="H237" s="68"/>
      <c r="I237" s="68"/>
      <c r="J237" s="69"/>
      <c r="K237" s="70"/>
      <c r="L237" s="71"/>
      <c r="M237" s="72"/>
      <c r="N237" s="72"/>
      <c r="O237" s="70"/>
    </row>
    <row r="238" spans="1:15" s="55" customFormat="1" x14ac:dyDescent="0.25">
      <c r="A238" s="56"/>
      <c r="B238" s="57" t="s">
        <v>548</v>
      </c>
      <c r="C238" s="57" t="s">
        <v>75</v>
      </c>
      <c r="D238" s="58" t="s">
        <v>549</v>
      </c>
      <c r="E238" s="56" t="s">
        <v>75</v>
      </c>
      <c r="F238" s="56"/>
      <c r="G238" s="59"/>
      <c r="H238" s="60"/>
      <c r="I238" s="60"/>
      <c r="J238" s="61"/>
      <c r="L238" s="62"/>
      <c r="M238" s="63"/>
      <c r="N238" s="63"/>
    </row>
    <row r="239" spans="1:15" s="55" customFormat="1" x14ac:dyDescent="0.25">
      <c r="A239" s="56"/>
      <c r="B239" s="57" t="s">
        <v>550</v>
      </c>
      <c r="C239" s="57" t="s">
        <v>75</v>
      </c>
      <c r="D239" s="58" t="s">
        <v>551</v>
      </c>
      <c r="E239" s="56" t="s">
        <v>75</v>
      </c>
      <c r="F239" s="56"/>
      <c r="G239" s="59"/>
      <c r="H239" s="60"/>
      <c r="I239" s="60"/>
      <c r="J239" s="61"/>
      <c r="L239" s="62"/>
      <c r="M239" s="63"/>
      <c r="N239" s="63"/>
    </row>
    <row r="240" spans="1:15" x14ac:dyDescent="0.25">
      <c r="A240" s="44">
        <v>58</v>
      </c>
      <c r="B240" s="73" t="s">
        <v>552</v>
      </c>
      <c r="C240" s="73" t="s">
        <v>75</v>
      </c>
      <c r="D240" s="74" t="s">
        <v>553</v>
      </c>
      <c r="E240" s="44" t="s">
        <v>255</v>
      </c>
      <c r="F240" s="44" t="s">
        <v>257</v>
      </c>
      <c r="G240" s="46">
        <v>8.36</v>
      </c>
      <c r="H240" s="47">
        <v>180</v>
      </c>
      <c r="I240" s="47">
        <f>ROUND(G240*H240,2)</f>
        <v>1504.8</v>
      </c>
      <c r="J240" s="48">
        <v>0.21</v>
      </c>
      <c r="L240" s="75"/>
    </row>
    <row r="241" spans="1:15" s="55" customFormat="1" x14ac:dyDescent="0.25">
      <c r="A241" s="56"/>
      <c r="B241" s="57" t="s">
        <v>554</v>
      </c>
      <c r="C241" s="57" t="s">
        <v>75</v>
      </c>
      <c r="D241" s="58" t="s">
        <v>498</v>
      </c>
      <c r="E241" s="56" t="s">
        <v>75</v>
      </c>
      <c r="F241" s="56"/>
      <c r="G241" s="59"/>
      <c r="H241" s="60"/>
      <c r="I241" s="60"/>
      <c r="J241" s="61"/>
      <c r="L241" s="62"/>
      <c r="M241" s="63"/>
      <c r="N241" s="63"/>
    </row>
    <row r="242" spans="1:15" x14ac:dyDescent="0.25">
      <c r="A242" s="44">
        <v>59</v>
      </c>
      <c r="B242" s="73" t="s">
        <v>555</v>
      </c>
      <c r="C242" s="73" t="s">
        <v>75</v>
      </c>
      <c r="D242" s="74" t="s">
        <v>556</v>
      </c>
      <c r="E242" s="44" t="s">
        <v>133</v>
      </c>
      <c r="F242" s="44" t="s">
        <v>75</v>
      </c>
      <c r="G242" s="46">
        <v>1</v>
      </c>
      <c r="H242" s="47">
        <v>1500</v>
      </c>
      <c r="I242" s="47">
        <f>ROUND(G242*H242,2)</f>
        <v>1500</v>
      </c>
      <c r="J242" s="48">
        <v>0.21</v>
      </c>
      <c r="L242" s="75"/>
    </row>
    <row r="243" spans="1:15" x14ac:dyDescent="0.25">
      <c r="A243" s="44">
        <v>60</v>
      </c>
      <c r="B243" s="73" t="s">
        <v>557</v>
      </c>
      <c r="C243" s="73" t="s">
        <v>75</v>
      </c>
      <c r="D243" s="74" t="s">
        <v>558</v>
      </c>
      <c r="E243" s="44" t="s">
        <v>133</v>
      </c>
      <c r="F243" s="44" t="s">
        <v>75</v>
      </c>
      <c r="G243" s="46">
        <v>1</v>
      </c>
      <c r="H243" s="47">
        <v>3500</v>
      </c>
      <c r="I243" s="47">
        <f>ROUND(G243*H243,2)</f>
        <v>3500</v>
      </c>
      <c r="J243" s="48">
        <v>0.21</v>
      </c>
      <c r="L243" s="75"/>
    </row>
    <row r="244" spans="1:15" s="55" customFormat="1" x14ac:dyDescent="0.25">
      <c r="A244" s="56"/>
      <c r="B244" s="57" t="s">
        <v>559</v>
      </c>
      <c r="C244" s="57" t="s">
        <v>75</v>
      </c>
      <c r="D244" s="58" t="s">
        <v>560</v>
      </c>
      <c r="E244" s="56" t="s">
        <v>75</v>
      </c>
      <c r="F244" s="56"/>
      <c r="G244" s="59"/>
      <c r="H244" s="60"/>
      <c r="I244" s="60"/>
      <c r="J244" s="61"/>
      <c r="L244" s="62"/>
      <c r="M244" s="63"/>
      <c r="N244" s="63"/>
    </row>
    <row r="245" spans="1:15" s="55" customFormat="1" x14ac:dyDescent="0.25">
      <c r="A245" s="56"/>
      <c r="B245" s="57" t="s">
        <v>561</v>
      </c>
      <c r="C245" s="57" t="s">
        <v>75</v>
      </c>
      <c r="D245" s="58" t="s">
        <v>562</v>
      </c>
      <c r="E245" s="56" t="s">
        <v>75</v>
      </c>
      <c r="F245" s="56"/>
      <c r="G245" s="59"/>
      <c r="H245" s="60"/>
      <c r="I245" s="60"/>
      <c r="J245" s="61"/>
      <c r="L245" s="62"/>
      <c r="M245" s="63"/>
      <c r="N245" s="63"/>
    </row>
    <row r="246" spans="1:15" s="55" customFormat="1" x14ac:dyDescent="0.25">
      <c r="A246" s="56"/>
      <c r="B246" s="57" t="s">
        <v>563</v>
      </c>
      <c r="C246" s="57" t="s">
        <v>75</v>
      </c>
      <c r="D246" s="58" t="s">
        <v>564</v>
      </c>
      <c r="E246" s="56" t="s">
        <v>75</v>
      </c>
      <c r="F246" s="56"/>
      <c r="G246" s="59"/>
      <c r="H246" s="60"/>
      <c r="I246" s="60"/>
      <c r="J246" s="61"/>
      <c r="L246" s="62"/>
      <c r="M246" s="63"/>
      <c r="N246" s="63"/>
    </row>
    <row r="247" spans="1:15" s="55" customFormat="1" x14ac:dyDescent="0.25">
      <c r="A247" s="56"/>
      <c r="B247" s="57" t="s">
        <v>565</v>
      </c>
      <c r="C247" s="57" t="s">
        <v>75</v>
      </c>
      <c r="D247" s="58" t="s">
        <v>566</v>
      </c>
      <c r="E247" s="56" t="s">
        <v>75</v>
      </c>
      <c r="F247" s="56"/>
      <c r="G247" s="59"/>
      <c r="H247" s="60"/>
      <c r="I247" s="60"/>
      <c r="J247" s="61"/>
      <c r="L247" s="62"/>
      <c r="M247" s="63"/>
      <c r="N247" s="63"/>
    </row>
    <row r="248" spans="1:15" x14ac:dyDescent="0.25">
      <c r="A248" s="44">
        <v>61</v>
      </c>
      <c r="B248" s="73" t="s">
        <v>567</v>
      </c>
      <c r="C248" s="73" t="s">
        <v>75</v>
      </c>
      <c r="D248" s="74" t="s">
        <v>568</v>
      </c>
      <c r="E248" s="44" t="s">
        <v>255</v>
      </c>
      <c r="F248" s="44" t="s">
        <v>364</v>
      </c>
      <c r="G248" s="46">
        <v>0.38400000000000001</v>
      </c>
      <c r="H248" s="47">
        <v>8500</v>
      </c>
      <c r="I248" s="47">
        <f>ROUND(G248*H248,2)</f>
        <v>3264</v>
      </c>
      <c r="J248" s="48">
        <v>0.21</v>
      </c>
      <c r="L248" s="75"/>
    </row>
    <row r="249" spans="1:15" s="55" customFormat="1" x14ac:dyDescent="0.25">
      <c r="A249" s="56"/>
      <c r="B249" s="57" t="s">
        <v>569</v>
      </c>
      <c r="C249" s="57" t="s">
        <v>75</v>
      </c>
      <c r="D249" s="58" t="s">
        <v>570</v>
      </c>
      <c r="E249" s="56" t="s">
        <v>75</v>
      </c>
      <c r="F249" s="56"/>
      <c r="G249" s="59"/>
      <c r="H249" s="60"/>
      <c r="I249" s="60"/>
      <c r="J249" s="61"/>
      <c r="L249" s="62"/>
      <c r="M249" s="63"/>
      <c r="N249" s="63"/>
    </row>
    <row r="250" spans="1:15" s="55" customFormat="1" x14ac:dyDescent="0.25">
      <c r="A250" s="56"/>
      <c r="B250" s="57" t="s">
        <v>571</v>
      </c>
      <c r="C250" s="57" t="s">
        <v>75</v>
      </c>
      <c r="D250" s="58" t="s">
        <v>572</v>
      </c>
      <c r="E250" s="56" t="s">
        <v>75</v>
      </c>
      <c r="F250" s="56"/>
      <c r="G250" s="59"/>
      <c r="H250" s="60"/>
      <c r="I250" s="60"/>
      <c r="J250" s="61"/>
      <c r="L250" s="62"/>
      <c r="M250" s="63"/>
      <c r="N250" s="63"/>
    </row>
    <row r="251" spans="1:15" s="55" customFormat="1" x14ac:dyDescent="0.25">
      <c r="A251" s="64"/>
      <c r="B251" s="65" t="s">
        <v>573</v>
      </c>
      <c r="C251" s="65" t="s">
        <v>75</v>
      </c>
      <c r="D251" s="66" t="s">
        <v>574</v>
      </c>
      <c r="E251" s="64" t="s">
        <v>114</v>
      </c>
      <c r="F251" s="64"/>
      <c r="G251" s="67"/>
      <c r="H251" s="68"/>
      <c r="I251" s="68"/>
      <c r="J251" s="69"/>
      <c r="K251" s="70"/>
      <c r="L251" s="71"/>
      <c r="M251" s="72"/>
      <c r="N251" s="72"/>
      <c r="O251" s="70"/>
    </row>
    <row r="252" spans="1:15" s="55" customFormat="1" x14ac:dyDescent="0.25">
      <c r="A252" s="64"/>
      <c r="B252" s="65" t="s">
        <v>575</v>
      </c>
      <c r="C252" s="65" t="s">
        <v>75</v>
      </c>
      <c r="D252" s="66" t="s">
        <v>576</v>
      </c>
      <c r="E252" s="64" t="s">
        <v>114</v>
      </c>
      <c r="F252" s="64"/>
      <c r="G252" s="67"/>
      <c r="H252" s="68"/>
      <c r="I252" s="68"/>
      <c r="J252" s="69"/>
      <c r="K252" s="70"/>
      <c r="L252" s="71"/>
      <c r="M252" s="72"/>
      <c r="N252" s="72"/>
      <c r="O252" s="70"/>
    </row>
    <row r="253" spans="1:15" x14ac:dyDescent="0.25">
      <c r="A253" s="44">
        <v>62</v>
      </c>
      <c r="B253" s="73" t="s">
        <v>577</v>
      </c>
      <c r="C253" s="73" t="s">
        <v>75</v>
      </c>
      <c r="D253" s="74" t="s">
        <v>578</v>
      </c>
      <c r="E253" s="44" t="s">
        <v>255</v>
      </c>
      <c r="F253" s="44" t="s">
        <v>364</v>
      </c>
      <c r="G253" s="46">
        <v>2.1179999999999999</v>
      </c>
      <c r="H253" s="47">
        <v>2100</v>
      </c>
      <c r="I253" s="47">
        <f>ROUND(G253*H253,2)</f>
        <v>4447.8</v>
      </c>
      <c r="J253" s="48">
        <v>0.21</v>
      </c>
      <c r="L253" s="75"/>
    </row>
    <row r="254" spans="1:15" x14ac:dyDescent="0.25">
      <c r="A254" s="44">
        <v>63</v>
      </c>
      <c r="B254" s="73" t="s">
        <v>579</v>
      </c>
      <c r="C254" s="73" t="s">
        <v>75</v>
      </c>
      <c r="D254" s="74" t="s">
        <v>580</v>
      </c>
      <c r="E254" s="44" t="s">
        <v>255</v>
      </c>
      <c r="F254" s="44" t="s">
        <v>364</v>
      </c>
      <c r="G254" s="46">
        <v>10.07</v>
      </c>
      <c r="H254" s="47">
        <v>2200</v>
      </c>
      <c r="I254" s="47">
        <f>ROUND(G254*H254,2)</f>
        <v>22154</v>
      </c>
      <c r="J254" s="48">
        <v>0.21</v>
      </c>
      <c r="L254" s="75"/>
    </row>
    <row r="255" spans="1:15" x14ac:dyDescent="0.25">
      <c r="A255" s="44">
        <v>64</v>
      </c>
      <c r="B255" s="73" t="s">
        <v>581</v>
      </c>
      <c r="C255" s="73" t="s">
        <v>75</v>
      </c>
      <c r="D255" s="74" t="s">
        <v>582</v>
      </c>
      <c r="E255" s="44" t="s">
        <v>255</v>
      </c>
      <c r="F255" s="44" t="s">
        <v>405</v>
      </c>
      <c r="G255" s="46">
        <v>36</v>
      </c>
      <c r="H255" s="47">
        <v>155</v>
      </c>
      <c r="I255" s="47">
        <f>ROUND(G255*H255,2)</f>
        <v>5580</v>
      </c>
      <c r="J255" s="48">
        <v>0.21</v>
      </c>
      <c r="L255" s="75"/>
    </row>
    <row r="256" spans="1:15" s="55" customFormat="1" x14ac:dyDescent="0.25">
      <c r="A256" s="56"/>
      <c r="B256" s="57" t="s">
        <v>583</v>
      </c>
      <c r="C256" s="57" t="s">
        <v>75</v>
      </c>
      <c r="D256" s="58" t="s">
        <v>584</v>
      </c>
      <c r="E256" s="56" t="s">
        <v>75</v>
      </c>
      <c r="F256" s="56"/>
      <c r="G256" s="59"/>
      <c r="H256" s="60"/>
      <c r="I256" s="60"/>
      <c r="J256" s="61"/>
      <c r="L256" s="62"/>
      <c r="M256" s="63"/>
      <c r="N256" s="63"/>
    </row>
    <row r="257" spans="1:15" x14ac:dyDescent="0.25">
      <c r="A257" s="44">
        <v>65</v>
      </c>
      <c r="B257" s="73" t="s">
        <v>585</v>
      </c>
      <c r="C257" s="73" t="s">
        <v>75</v>
      </c>
      <c r="D257" s="74" t="s">
        <v>586</v>
      </c>
      <c r="E257" s="44" t="s">
        <v>255</v>
      </c>
      <c r="F257" s="44" t="s">
        <v>257</v>
      </c>
      <c r="G257" s="46">
        <v>256.14</v>
      </c>
      <c r="H257" s="47">
        <v>35</v>
      </c>
      <c r="I257" s="47">
        <f>ROUND(G257*H257,2)</f>
        <v>8964.9</v>
      </c>
      <c r="J257" s="48">
        <v>0.21</v>
      </c>
      <c r="L257" s="75"/>
    </row>
    <row r="258" spans="1:15" x14ac:dyDescent="0.25">
      <c r="A258" s="44">
        <v>66</v>
      </c>
      <c r="B258" s="73" t="s">
        <v>587</v>
      </c>
      <c r="C258" s="73" t="s">
        <v>75</v>
      </c>
      <c r="D258" s="74" t="s">
        <v>588</v>
      </c>
      <c r="E258" s="44" t="s">
        <v>255</v>
      </c>
      <c r="F258" s="44" t="s">
        <v>257</v>
      </c>
      <c r="G258" s="46">
        <v>256.14</v>
      </c>
      <c r="H258" s="47">
        <v>45</v>
      </c>
      <c r="I258" s="47">
        <f>ROUND(G258*H258,2)</f>
        <v>11526.3</v>
      </c>
      <c r="J258" s="48">
        <v>0.21</v>
      </c>
      <c r="L258" s="75"/>
    </row>
    <row r="259" spans="1:15" s="55" customFormat="1" x14ac:dyDescent="0.25">
      <c r="A259" s="56"/>
      <c r="B259" s="57" t="s">
        <v>589</v>
      </c>
      <c r="C259" s="57" t="s">
        <v>75</v>
      </c>
      <c r="D259" s="58" t="s">
        <v>590</v>
      </c>
      <c r="E259" s="56" t="s">
        <v>75</v>
      </c>
      <c r="F259" s="56"/>
      <c r="G259" s="59"/>
      <c r="H259" s="60"/>
      <c r="I259" s="60"/>
      <c r="J259" s="61"/>
      <c r="L259" s="62"/>
      <c r="M259" s="63"/>
      <c r="N259" s="63"/>
    </row>
    <row r="260" spans="1:15" s="55" customFormat="1" x14ac:dyDescent="0.25">
      <c r="A260" s="56"/>
      <c r="B260" s="57" t="s">
        <v>591</v>
      </c>
      <c r="C260" s="57" t="s">
        <v>75</v>
      </c>
      <c r="D260" s="58" t="s">
        <v>592</v>
      </c>
      <c r="E260" s="56" t="s">
        <v>75</v>
      </c>
      <c r="F260" s="56"/>
      <c r="G260" s="59"/>
      <c r="H260" s="60"/>
      <c r="I260" s="60"/>
      <c r="J260" s="61"/>
      <c r="L260" s="62"/>
      <c r="M260" s="63"/>
      <c r="N260" s="63"/>
    </row>
    <row r="261" spans="1:15" s="55" customFormat="1" x14ac:dyDescent="0.25">
      <c r="A261" s="56"/>
      <c r="B261" s="57" t="s">
        <v>593</v>
      </c>
      <c r="C261" s="57" t="s">
        <v>75</v>
      </c>
      <c r="D261" s="58" t="s">
        <v>594</v>
      </c>
      <c r="E261" s="56" t="s">
        <v>75</v>
      </c>
      <c r="F261" s="56"/>
      <c r="G261" s="59"/>
      <c r="H261" s="60"/>
      <c r="I261" s="60"/>
      <c r="J261" s="61"/>
      <c r="L261" s="62"/>
      <c r="M261" s="63"/>
      <c r="N261" s="63"/>
    </row>
    <row r="262" spans="1:15" x14ac:dyDescent="0.25">
      <c r="A262" s="44">
        <v>67</v>
      </c>
      <c r="B262" s="73" t="s">
        <v>595</v>
      </c>
      <c r="C262" s="73" t="s">
        <v>75</v>
      </c>
      <c r="D262" s="74" t="s">
        <v>596</v>
      </c>
      <c r="E262" s="44" t="s">
        <v>255</v>
      </c>
      <c r="F262" s="44" t="s">
        <v>257</v>
      </c>
      <c r="G262" s="46">
        <v>256.14</v>
      </c>
      <c r="H262" s="47">
        <v>55</v>
      </c>
      <c r="I262" s="47">
        <f>ROUND(G262*H262,2)</f>
        <v>14087.7</v>
      </c>
      <c r="J262" s="48">
        <v>0.21</v>
      </c>
      <c r="L262" s="75"/>
    </row>
    <row r="263" spans="1:15" s="55" customFormat="1" x14ac:dyDescent="0.25">
      <c r="A263" s="56"/>
      <c r="B263" s="57" t="s">
        <v>597</v>
      </c>
      <c r="C263" s="57" t="s">
        <v>75</v>
      </c>
      <c r="D263" s="58" t="s">
        <v>598</v>
      </c>
      <c r="E263" s="56" t="s">
        <v>75</v>
      </c>
      <c r="F263" s="56"/>
      <c r="G263" s="59"/>
      <c r="H263" s="60"/>
      <c r="I263" s="60"/>
      <c r="J263" s="61"/>
      <c r="L263" s="62"/>
      <c r="M263" s="63"/>
      <c r="N263" s="63"/>
    </row>
    <row r="264" spans="1:15" x14ac:dyDescent="0.25">
      <c r="A264" s="44">
        <v>68</v>
      </c>
      <c r="B264" s="73" t="s">
        <v>599</v>
      </c>
      <c r="C264" s="73" t="s">
        <v>75</v>
      </c>
      <c r="D264" s="74" t="s">
        <v>600</v>
      </c>
      <c r="E264" s="44" t="s">
        <v>255</v>
      </c>
      <c r="F264" s="44" t="s">
        <v>257</v>
      </c>
      <c r="G264" s="46">
        <v>256.14</v>
      </c>
      <c r="H264" s="47">
        <v>10</v>
      </c>
      <c r="I264" s="47">
        <f>ROUND(G264*H264,2)</f>
        <v>2561.4</v>
      </c>
      <c r="J264" s="48">
        <v>0.21</v>
      </c>
      <c r="L264" s="75"/>
    </row>
    <row r="265" spans="1:15" s="55" customFormat="1" x14ac:dyDescent="0.25">
      <c r="A265" s="56"/>
      <c r="B265" s="57" t="s">
        <v>601</v>
      </c>
      <c r="C265" s="57" t="s">
        <v>75</v>
      </c>
      <c r="D265" s="58" t="s">
        <v>602</v>
      </c>
      <c r="E265" s="56" t="s">
        <v>75</v>
      </c>
      <c r="F265" s="56"/>
      <c r="G265" s="59"/>
      <c r="H265" s="60"/>
      <c r="I265" s="60"/>
      <c r="J265" s="61"/>
      <c r="L265" s="62"/>
      <c r="M265" s="63"/>
      <c r="N265" s="63"/>
    </row>
    <row r="266" spans="1:15" s="55" customFormat="1" x14ac:dyDescent="0.25">
      <c r="A266" s="56"/>
      <c r="B266" s="57" t="s">
        <v>603</v>
      </c>
      <c r="C266" s="57" t="s">
        <v>75</v>
      </c>
      <c r="D266" s="58" t="s">
        <v>604</v>
      </c>
      <c r="E266" s="56" t="s">
        <v>75</v>
      </c>
      <c r="F266" s="56"/>
      <c r="G266" s="59"/>
      <c r="H266" s="60"/>
      <c r="I266" s="60"/>
      <c r="J266" s="61"/>
      <c r="L266" s="62"/>
      <c r="M266" s="63"/>
      <c r="N266" s="63"/>
    </row>
    <row r="267" spans="1:15" s="55" customFormat="1" x14ac:dyDescent="0.25">
      <c r="A267" s="56"/>
      <c r="B267" s="57" t="s">
        <v>605</v>
      </c>
      <c r="C267" s="57" t="s">
        <v>75</v>
      </c>
      <c r="D267" s="58" t="s">
        <v>606</v>
      </c>
      <c r="E267" s="56" t="s">
        <v>75</v>
      </c>
      <c r="F267" s="56"/>
      <c r="G267" s="59"/>
      <c r="H267" s="60"/>
      <c r="I267" s="60"/>
      <c r="J267" s="61"/>
      <c r="L267" s="62"/>
      <c r="M267" s="63"/>
      <c r="N267" s="63"/>
    </row>
    <row r="268" spans="1:15" s="55" customFormat="1" x14ac:dyDescent="0.25">
      <c r="A268" s="56"/>
      <c r="B268" s="57" t="s">
        <v>607</v>
      </c>
      <c r="C268" s="57" t="s">
        <v>75</v>
      </c>
      <c r="D268" s="58" t="s">
        <v>608</v>
      </c>
      <c r="E268" s="56" t="s">
        <v>75</v>
      </c>
      <c r="F268" s="56"/>
      <c r="G268" s="59"/>
      <c r="H268" s="60"/>
      <c r="I268" s="60"/>
      <c r="J268" s="61"/>
      <c r="L268" s="62"/>
      <c r="M268" s="63"/>
      <c r="N268" s="63"/>
    </row>
    <row r="269" spans="1:15" x14ac:dyDescent="0.25">
      <c r="A269" s="44">
        <v>69</v>
      </c>
      <c r="B269" s="73" t="s">
        <v>609</v>
      </c>
      <c r="C269" s="73" t="s">
        <v>75</v>
      </c>
      <c r="D269" s="74" t="s">
        <v>610</v>
      </c>
      <c r="E269" s="44" t="s">
        <v>255</v>
      </c>
      <c r="F269" s="44" t="s">
        <v>257</v>
      </c>
      <c r="G269" s="46">
        <v>256.14</v>
      </c>
      <c r="H269" s="47">
        <v>185</v>
      </c>
      <c r="I269" s="47">
        <f>ROUND(G269*H269,2)</f>
        <v>47385.9</v>
      </c>
      <c r="J269" s="48">
        <v>0.21</v>
      </c>
      <c r="L269" s="75"/>
    </row>
    <row r="270" spans="1:15" s="55" customFormat="1" x14ac:dyDescent="0.25">
      <c r="A270" s="64"/>
      <c r="B270" s="65" t="s">
        <v>611</v>
      </c>
      <c r="C270" s="65" t="s">
        <v>75</v>
      </c>
      <c r="D270" s="66" t="s">
        <v>612</v>
      </c>
      <c r="E270" s="64" t="s">
        <v>114</v>
      </c>
      <c r="F270" s="64"/>
      <c r="G270" s="67"/>
      <c r="H270" s="68"/>
      <c r="I270" s="68"/>
      <c r="J270" s="69"/>
      <c r="K270" s="70"/>
      <c r="L270" s="71"/>
      <c r="M270" s="72"/>
      <c r="N270" s="72"/>
      <c r="O270" s="70"/>
    </row>
    <row r="271" spans="1:15" s="55" customFormat="1" x14ac:dyDescent="0.25">
      <c r="A271" s="56"/>
      <c r="B271" s="57" t="s">
        <v>613</v>
      </c>
      <c r="C271" s="57" t="s">
        <v>75</v>
      </c>
      <c r="D271" s="58" t="s">
        <v>614</v>
      </c>
      <c r="E271" s="56" t="s">
        <v>75</v>
      </c>
      <c r="F271" s="56"/>
      <c r="G271" s="59"/>
      <c r="H271" s="60"/>
      <c r="I271" s="60"/>
      <c r="J271" s="61"/>
      <c r="L271" s="62"/>
      <c r="M271" s="63"/>
      <c r="N271" s="63"/>
    </row>
    <row r="272" spans="1:15" s="55" customFormat="1" x14ac:dyDescent="0.25">
      <c r="A272" s="56"/>
      <c r="B272" s="57" t="s">
        <v>615</v>
      </c>
      <c r="C272" s="57" t="s">
        <v>75</v>
      </c>
      <c r="D272" s="58" t="s">
        <v>616</v>
      </c>
      <c r="E272" s="56" t="s">
        <v>75</v>
      </c>
      <c r="F272" s="56"/>
      <c r="G272" s="59"/>
      <c r="H272" s="60"/>
      <c r="I272" s="60"/>
      <c r="J272" s="61"/>
      <c r="L272" s="62"/>
      <c r="M272" s="63"/>
      <c r="N272" s="63"/>
    </row>
    <row r="273" spans="1:15" s="55" customFormat="1" x14ac:dyDescent="0.25">
      <c r="A273" s="56"/>
      <c r="B273" s="57" t="s">
        <v>617</v>
      </c>
      <c r="C273" s="57" t="s">
        <v>75</v>
      </c>
      <c r="D273" s="58" t="s">
        <v>618</v>
      </c>
      <c r="E273" s="56" t="s">
        <v>75</v>
      </c>
      <c r="F273" s="56"/>
      <c r="G273" s="59"/>
      <c r="H273" s="60"/>
      <c r="I273" s="60"/>
      <c r="J273" s="61"/>
      <c r="L273" s="62"/>
      <c r="M273" s="63"/>
      <c r="N273" s="63"/>
    </row>
    <row r="274" spans="1:15" s="55" customFormat="1" x14ac:dyDescent="0.25">
      <c r="A274" s="56"/>
      <c r="B274" s="57" t="s">
        <v>619</v>
      </c>
      <c r="C274" s="57" t="s">
        <v>75</v>
      </c>
      <c r="D274" s="58" t="s">
        <v>620</v>
      </c>
      <c r="E274" s="56" t="s">
        <v>75</v>
      </c>
      <c r="F274" s="56"/>
      <c r="G274" s="59"/>
      <c r="H274" s="60"/>
      <c r="I274" s="60"/>
      <c r="J274" s="61"/>
      <c r="L274" s="62"/>
      <c r="M274" s="63"/>
      <c r="N274" s="63"/>
    </row>
    <row r="275" spans="1:15" s="55" customFormat="1" x14ac:dyDescent="0.25">
      <c r="A275" s="56"/>
      <c r="B275" s="57" t="s">
        <v>621</v>
      </c>
      <c r="C275" s="57" t="s">
        <v>75</v>
      </c>
      <c r="D275" s="58" t="s">
        <v>622</v>
      </c>
      <c r="E275" s="56" t="s">
        <v>75</v>
      </c>
      <c r="F275" s="56"/>
      <c r="G275" s="59"/>
      <c r="H275" s="60"/>
      <c r="I275" s="60"/>
      <c r="J275" s="61"/>
      <c r="L275" s="62"/>
      <c r="M275" s="63"/>
      <c r="N275" s="63"/>
    </row>
    <row r="276" spans="1:15" x14ac:dyDescent="0.25">
      <c r="A276" s="44">
        <v>70</v>
      </c>
      <c r="B276" s="73" t="s">
        <v>623</v>
      </c>
      <c r="C276" s="73" t="s">
        <v>75</v>
      </c>
      <c r="D276" s="74" t="s">
        <v>624</v>
      </c>
      <c r="E276" s="44" t="s">
        <v>255</v>
      </c>
      <c r="F276" s="44" t="s">
        <v>364</v>
      </c>
      <c r="G276" s="46">
        <v>16.055</v>
      </c>
      <c r="H276" s="47">
        <v>145</v>
      </c>
      <c r="I276" s="47">
        <f>ROUND(G276*H276,2)</f>
        <v>2327.98</v>
      </c>
      <c r="J276" s="48">
        <v>0.21</v>
      </c>
      <c r="L276" s="75"/>
    </row>
    <row r="277" spans="1:15" s="55" customFormat="1" x14ac:dyDescent="0.25">
      <c r="A277" s="56"/>
      <c r="B277" s="57" t="s">
        <v>625</v>
      </c>
      <c r="C277" s="57" t="s">
        <v>75</v>
      </c>
      <c r="D277" s="58" t="s">
        <v>626</v>
      </c>
      <c r="E277" s="56" t="s">
        <v>75</v>
      </c>
      <c r="F277" s="56"/>
      <c r="G277" s="59"/>
      <c r="H277" s="60"/>
      <c r="I277" s="60"/>
      <c r="J277" s="61"/>
      <c r="L277" s="62"/>
      <c r="M277" s="63"/>
      <c r="N277" s="63"/>
    </row>
    <row r="278" spans="1:15" s="55" customFormat="1" x14ac:dyDescent="0.25">
      <c r="A278" s="56"/>
      <c r="B278" s="57" t="s">
        <v>627</v>
      </c>
      <c r="C278" s="57" t="s">
        <v>75</v>
      </c>
      <c r="D278" s="58" t="s">
        <v>628</v>
      </c>
      <c r="E278" s="56" t="s">
        <v>75</v>
      </c>
      <c r="F278" s="56"/>
      <c r="G278" s="59"/>
      <c r="H278" s="60"/>
      <c r="I278" s="60"/>
      <c r="J278" s="61"/>
      <c r="L278" s="62"/>
      <c r="M278" s="63"/>
      <c r="N278" s="63"/>
    </row>
    <row r="279" spans="1:15" s="55" customFormat="1" x14ac:dyDescent="0.25">
      <c r="A279" s="56"/>
      <c r="B279" s="57" t="s">
        <v>629</v>
      </c>
      <c r="C279" s="57" t="s">
        <v>75</v>
      </c>
      <c r="D279" s="58" t="s">
        <v>630</v>
      </c>
      <c r="E279" s="56" t="s">
        <v>75</v>
      </c>
      <c r="F279" s="56"/>
      <c r="G279" s="59"/>
      <c r="H279" s="60"/>
      <c r="I279" s="60"/>
      <c r="J279" s="61"/>
      <c r="L279" s="62"/>
      <c r="M279" s="63"/>
      <c r="N279" s="63"/>
    </row>
    <row r="280" spans="1:15" s="55" customFormat="1" x14ac:dyDescent="0.25">
      <c r="A280" s="56"/>
      <c r="B280" s="57" t="s">
        <v>631</v>
      </c>
      <c r="C280" s="57" t="s">
        <v>75</v>
      </c>
      <c r="D280" s="58" t="s">
        <v>632</v>
      </c>
      <c r="E280" s="56" t="s">
        <v>75</v>
      </c>
      <c r="F280" s="56"/>
      <c r="G280" s="59"/>
      <c r="H280" s="60"/>
      <c r="I280" s="60"/>
      <c r="J280" s="61"/>
      <c r="L280" s="62"/>
      <c r="M280" s="63"/>
      <c r="N280" s="63"/>
    </row>
    <row r="281" spans="1:15" x14ac:dyDescent="0.25">
      <c r="A281" s="44">
        <v>71</v>
      </c>
      <c r="B281" s="73" t="s">
        <v>633</v>
      </c>
      <c r="C281" s="73" t="s">
        <v>75</v>
      </c>
      <c r="D281" s="74" t="s">
        <v>634</v>
      </c>
      <c r="E281" s="44" t="s">
        <v>255</v>
      </c>
      <c r="F281" s="44" t="s">
        <v>257</v>
      </c>
      <c r="G281" s="46">
        <v>217.95</v>
      </c>
      <c r="H281" s="47">
        <v>95</v>
      </c>
      <c r="I281" s="47">
        <f>ROUND(G281*H281,2)</f>
        <v>20705.25</v>
      </c>
      <c r="J281" s="48">
        <v>0.21</v>
      </c>
      <c r="L281" s="75"/>
    </row>
    <row r="282" spans="1:15" x14ac:dyDescent="0.25">
      <c r="A282" s="44">
        <v>72</v>
      </c>
      <c r="B282" s="73" t="s">
        <v>635</v>
      </c>
      <c r="C282" s="73" t="s">
        <v>75</v>
      </c>
      <c r="D282" s="74" t="s">
        <v>636</v>
      </c>
      <c r="E282" s="44" t="s">
        <v>255</v>
      </c>
      <c r="F282" s="44" t="s">
        <v>257</v>
      </c>
      <c r="G282" s="46">
        <v>31.8</v>
      </c>
      <c r="H282" s="47">
        <v>85</v>
      </c>
      <c r="I282" s="47">
        <f>ROUND(G282*H282,2)</f>
        <v>2703</v>
      </c>
      <c r="J282" s="48">
        <v>0.21</v>
      </c>
      <c r="L282" s="75"/>
    </row>
    <row r="283" spans="1:15" x14ac:dyDescent="0.25">
      <c r="A283" s="44">
        <v>73</v>
      </c>
      <c r="B283" s="73" t="s">
        <v>637</v>
      </c>
      <c r="C283" s="73" t="s">
        <v>75</v>
      </c>
      <c r="D283" s="74" t="s">
        <v>638</v>
      </c>
      <c r="E283" s="44" t="s">
        <v>255</v>
      </c>
      <c r="F283" s="44" t="s">
        <v>257</v>
      </c>
      <c r="G283" s="46">
        <v>3.41</v>
      </c>
      <c r="H283" s="47">
        <v>95</v>
      </c>
      <c r="I283" s="47">
        <f>ROUND(G283*H283,2)</f>
        <v>323.95</v>
      </c>
      <c r="J283" s="48">
        <v>0.21</v>
      </c>
      <c r="L283" s="75"/>
    </row>
    <row r="284" spans="1:15" x14ac:dyDescent="0.25">
      <c r="A284" s="44">
        <v>74</v>
      </c>
      <c r="B284" s="73" t="s">
        <v>639</v>
      </c>
      <c r="C284" s="73" t="s">
        <v>75</v>
      </c>
      <c r="D284" s="74" t="s">
        <v>640</v>
      </c>
      <c r="E284" s="44" t="s">
        <v>255</v>
      </c>
      <c r="F284" s="44" t="s">
        <v>257</v>
      </c>
      <c r="G284" s="46">
        <v>12.39</v>
      </c>
      <c r="H284" s="47">
        <v>75</v>
      </c>
      <c r="I284" s="47">
        <f>ROUND(G284*H284,2)</f>
        <v>929.25</v>
      </c>
      <c r="J284" s="48">
        <v>0.21</v>
      </c>
      <c r="L284" s="75"/>
    </row>
    <row r="285" spans="1:15" s="55" customFormat="1" x14ac:dyDescent="0.25">
      <c r="A285" s="56"/>
      <c r="B285" s="57" t="s">
        <v>641</v>
      </c>
      <c r="C285" s="57" t="s">
        <v>75</v>
      </c>
      <c r="D285" s="58" t="s">
        <v>642</v>
      </c>
      <c r="E285" s="56" t="s">
        <v>75</v>
      </c>
      <c r="F285" s="56"/>
      <c r="G285" s="59"/>
      <c r="H285" s="60"/>
      <c r="I285" s="60"/>
      <c r="J285" s="61"/>
      <c r="L285" s="62"/>
      <c r="M285" s="63"/>
      <c r="N285" s="63"/>
    </row>
    <row r="286" spans="1:15" s="55" customFormat="1" x14ac:dyDescent="0.25">
      <c r="A286" s="64"/>
      <c r="B286" s="65" t="s">
        <v>643</v>
      </c>
      <c r="C286" s="65" t="s">
        <v>75</v>
      </c>
      <c r="D286" s="66" t="s">
        <v>644</v>
      </c>
      <c r="E286" s="64" t="s">
        <v>114</v>
      </c>
      <c r="F286" s="64"/>
      <c r="G286" s="67"/>
      <c r="H286" s="68"/>
      <c r="I286" s="68"/>
      <c r="J286" s="69"/>
      <c r="K286" s="70"/>
      <c r="L286" s="71"/>
      <c r="M286" s="72"/>
      <c r="N286" s="72"/>
      <c r="O286" s="70"/>
    </row>
    <row r="287" spans="1:15" s="55" customFormat="1" x14ac:dyDescent="0.25">
      <c r="A287" s="56"/>
      <c r="B287" s="57" t="s">
        <v>645</v>
      </c>
      <c r="C287" s="57" t="s">
        <v>75</v>
      </c>
      <c r="D287" s="58" t="s">
        <v>646</v>
      </c>
      <c r="E287" s="56" t="s">
        <v>75</v>
      </c>
      <c r="F287" s="56"/>
      <c r="G287" s="59"/>
      <c r="H287" s="60"/>
      <c r="I287" s="60"/>
      <c r="J287" s="61"/>
      <c r="L287" s="62"/>
      <c r="M287" s="63"/>
      <c r="N287" s="63"/>
    </row>
    <row r="288" spans="1:15" s="55" customFormat="1" x14ac:dyDescent="0.25">
      <c r="A288" s="56"/>
      <c r="B288" s="57" t="s">
        <v>647</v>
      </c>
      <c r="C288" s="57" t="s">
        <v>75</v>
      </c>
      <c r="D288" s="58" t="s">
        <v>648</v>
      </c>
      <c r="E288" s="56" t="s">
        <v>75</v>
      </c>
      <c r="F288" s="56"/>
      <c r="G288" s="59"/>
      <c r="H288" s="60"/>
      <c r="I288" s="60"/>
      <c r="J288" s="61"/>
      <c r="L288" s="62"/>
      <c r="M288" s="63"/>
      <c r="N288" s="63"/>
    </row>
    <row r="289" spans="1:15" s="55" customFormat="1" x14ac:dyDescent="0.25">
      <c r="A289" s="64"/>
      <c r="B289" s="65" t="s">
        <v>649</v>
      </c>
      <c r="C289" s="65" t="s">
        <v>75</v>
      </c>
      <c r="D289" s="66" t="s">
        <v>650</v>
      </c>
      <c r="E289" s="64" t="s">
        <v>114</v>
      </c>
      <c r="F289" s="64"/>
      <c r="G289" s="67"/>
      <c r="H289" s="68"/>
      <c r="I289" s="68"/>
      <c r="J289" s="69"/>
      <c r="K289" s="70"/>
      <c r="L289" s="71"/>
      <c r="M289" s="72"/>
      <c r="N289" s="72"/>
      <c r="O289" s="70"/>
    </row>
    <row r="290" spans="1:15" s="55" customFormat="1" x14ac:dyDescent="0.25">
      <c r="A290" s="64"/>
      <c r="B290" s="65" t="s">
        <v>651</v>
      </c>
      <c r="C290" s="65" t="s">
        <v>75</v>
      </c>
      <c r="D290" s="66" t="s">
        <v>652</v>
      </c>
      <c r="E290" s="64" t="s">
        <v>114</v>
      </c>
      <c r="F290" s="64"/>
      <c r="G290" s="67"/>
      <c r="H290" s="68"/>
      <c r="I290" s="68"/>
      <c r="J290" s="69"/>
      <c r="K290" s="70"/>
      <c r="L290" s="71"/>
      <c r="M290" s="72"/>
      <c r="N290" s="72"/>
      <c r="O290" s="70"/>
    </row>
    <row r="291" spans="1:15" s="55" customFormat="1" x14ac:dyDescent="0.25">
      <c r="A291" s="56"/>
      <c r="B291" s="57" t="s">
        <v>653</v>
      </c>
      <c r="C291" s="57" t="s">
        <v>75</v>
      </c>
      <c r="D291" s="58" t="s">
        <v>654</v>
      </c>
      <c r="E291" s="56" t="s">
        <v>75</v>
      </c>
      <c r="F291" s="56"/>
      <c r="G291" s="59"/>
      <c r="H291" s="60"/>
      <c r="I291" s="60"/>
      <c r="J291" s="61"/>
      <c r="L291" s="62"/>
      <c r="M291" s="63"/>
      <c r="N291" s="63"/>
    </row>
    <row r="292" spans="1:15" s="55" customFormat="1" x14ac:dyDescent="0.25">
      <c r="A292" s="56"/>
      <c r="B292" s="57" t="s">
        <v>655</v>
      </c>
      <c r="C292" s="57" t="s">
        <v>75</v>
      </c>
      <c r="D292" s="58" t="s">
        <v>656</v>
      </c>
      <c r="E292" s="56" t="s">
        <v>75</v>
      </c>
      <c r="F292" s="56"/>
      <c r="G292" s="59"/>
      <c r="H292" s="60"/>
      <c r="I292" s="60"/>
      <c r="J292" s="61"/>
      <c r="L292" s="62"/>
      <c r="M292" s="63"/>
      <c r="N292" s="63"/>
    </row>
    <row r="293" spans="1:15" x14ac:dyDescent="0.25">
      <c r="A293" s="44">
        <v>75</v>
      </c>
      <c r="B293" s="73" t="s">
        <v>657</v>
      </c>
      <c r="C293" s="73" t="s">
        <v>75</v>
      </c>
      <c r="D293" s="74" t="s">
        <v>658</v>
      </c>
      <c r="E293" s="44" t="s">
        <v>255</v>
      </c>
      <c r="F293" s="44" t="s">
        <v>257</v>
      </c>
      <c r="G293" s="46">
        <v>354.55</v>
      </c>
      <c r="H293" s="47">
        <v>55</v>
      </c>
      <c r="I293" s="47">
        <f>ROUND(G293*H293,2)</f>
        <v>19500.25</v>
      </c>
      <c r="J293" s="48">
        <v>0.21</v>
      </c>
      <c r="L293" s="75"/>
    </row>
    <row r="294" spans="1:15" x14ac:dyDescent="0.25">
      <c r="A294" s="44">
        <v>76</v>
      </c>
      <c r="B294" s="73" t="s">
        <v>659</v>
      </c>
      <c r="C294" s="73" t="s">
        <v>75</v>
      </c>
      <c r="D294" s="74" t="s">
        <v>660</v>
      </c>
      <c r="E294" s="44" t="s">
        <v>255</v>
      </c>
      <c r="F294" s="44" t="s">
        <v>257</v>
      </c>
      <c r="G294" s="46">
        <v>130.05000000000001</v>
      </c>
      <c r="H294" s="47">
        <v>55</v>
      </c>
      <c r="I294" s="47">
        <f>ROUND(G294*H294,2)</f>
        <v>7152.75</v>
      </c>
      <c r="J294" s="48">
        <v>0.21</v>
      </c>
      <c r="L294" s="75"/>
    </row>
    <row r="295" spans="1:15" s="55" customFormat="1" x14ac:dyDescent="0.25">
      <c r="A295" s="56"/>
      <c r="B295" s="57" t="s">
        <v>661</v>
      </c>
      <c r="C295" s="57" t="s">
        <v>75</v>
      </c>
      <c r="D295" s="58" t="s">
        <v>662</v>
      </c>
      <c r="E295" s="56" t="s">
        <v>75</v>
      </c>
      <c r="F295" s="56"/>
      <c r="G295" s="59"/>
      <c r="H295" s="60"/>
      <c r="I295" s="60"/>
      <c r="J295" s="61"/>
      <c r="L295" s="62"/>
      <c r="M295" s="63"/>
      <c r="N295" s="63"/>
    </row>
    <row r="296" spans="1:15" x14ac:dyDescent="0.25">
      <c r="A296" s="44">
        <v>77</v>
      </c>
      <c r="B296" s="73" t="s">
        <v>663</v>
      </c>
      <c r="C296" s="73" t="s">
        <v>75</v>
      </c>
      <c r="D296" s="74" t="s">
        <v>664</v>
      </c>
      <c r="E296" s="44" t="s">
        <v>265</v>
      </c>
      <c r="F296" s="44" t="s">
        <v>416</v>
      </c>
      <c r="G296" s="46">
        <v>3</v>
      </c>
      <c r="H296" s="47">
        <v>215</v>
      </c>
      <c r="I296" s="47">
        <f>ROUND(G296*H296,2)</f>
        <v>645</v>
      </c>
      <c r="J296" s="48">
        <v>0.21</v>
      </c>
      <c r="L296" s="75"/>
    </row>
    <row r="297" spans="1:15" s="55" customFormat="1" x14ac:dyDescent="0.25">
      <c r="A297" s="56"/>
      <c r="B297" s="57" t="s">
        <v>665</v>
      </c>
      <c r="C297" s="57" t="s">
        <v>75</v>
      </c>
      <c r="D297" s="58" t="s">
        <v>666</v>
      </c>
      <c r="E297" s="56" t="s">
        <v>75</v>
      </c>
      <c r="F297" s="56"/>
      <c r="G297" s="59"/>
      <c r="H297" s="60"/>
      <c r="I297" s="60"/>
      <c r="J297" s="61"/>
      <c r="L297" s="62"/>
      <c r="M297" s="63"/>
      <c r="N297" s="63"/>
    </row>
    <row r="298" spans="1:15" x14ac:dyDescent="0.25">
      <c r="A298" s="44">
        <v>78</v>
      </c>
      <c r="B298" s="73" t="s">
        <v>667</v>
      </c>
      <c r="C298" s="73" t="s">
        <v>75</v>
      </c>
      <c r="D298" s="74" t="s">
        <v>669</v>
      </c>
      <c r="E298" s="44" t="s">
        <v>668</v>
      </c>
      <c r="F298" s="44" t="s">
        <v>75</v>
      </c>
      <c r="G298" s="46">
        <v>1</v>
      </c>
      <c r="H298" s="47">
        <v>2250</v>
      </c>
      <c r="I298" s="47">
        <f>ROUND(G298*H298,2)</f>
        <v>2250</v>
      </c>
      <c r="J298" s="48">
        <v>0.21</v>
      </c>
      <c r="L298" s="75"/>
    </row>
    <row r="299" spans="1:15" x14ac:dyDescent="0.25">
      <c r="A299" s="44">
        <v>79</v>
      </c>
      <c r="B299" s="73" t="s">
        <v>670</v>
      </c>
      <c r="C299" s="73" t="s">
        <v>75</v>
      </c>
      <c r="D299" s="74" t="s">
        <v>671</v>
      </c>
      <c r="E299" s="44" t="s">
        <v>255</v>
      </c>
      <c r="F299" s="44" t="s">
        <v>416</v>
      </c>
      <c r="G299" s="46">
        <v>1</v>
      </c>
      <c r="H299" s="47">
        <v>1150</v>
      </c>
      <c r="I299" s="47">
        <f>ROUND(G299*H299,2)</f>
        <v>1150</v>
      </c>
      <c r="J299" s="48">
        <v>0.21</v>
      </c>
      <c r="L299" s="75"/>
    </row>
    <row r="300" spans="1:15" x14ac:dyDescent="0.25">
      <c r="A300" s="44">
        <v>80</v>
      </c>
      <c r="B300" s="73" t="s">
        <v>672</v>
      </c>
      <c r="C300" s="73" t="s">
        <v>75</v>
      </c>
      <c r="D300" s="74" t="s">
        <v>673</v>
      </c>
      <c r="E300" s="44" t="s">
        <v>255</v>
      </c>
      <c r="F300" s="44" t="s">
        <v>405</v>
      </c>
      <c r="G300" s="46">
        <v>11</v>
      </c>
      <c r="H300" s="47">
        <v>300</v>
      </c>
      <c r="I300" s="47">
        <f>ROUND(G300*H300,2)</f>
        <v>3300</v>
      </c>
      <c r="J300" s="48">
        <v>0.21</v>
      </c>
      <c r="L300" s="75"/>
    </row>
    <row r="301" spans="1:15" s="55" customFormat="1" x14ac:dyDescent="0.25">
      <c r="A301" s="56"/>
      <c r="B301" s="57" t="s">
        <v>674</v>
      </c>
      <c r="C301" s="57" t="s">
        <v>75</v>
      </c>
      <c r="D301" s="58" t="s">
        <v>675</v>
      </c>
      <c r="E301" s="56" t="s">
        <v>75</v>
      </c>
      <c r="F301" s="56"/>
      <c r="G301" s="59"/>
      <c r="H301" s="60"/>
      <c r="I301" s="60"/>
      <c r="J301" s="61"/>
      <c r="L301" s="62"/>
      <c r="M301" s="63"/>
      <c r="N301" s="63"/>
    </row>
    <row r="302" spans="1:15" s="55" customFormat="1" x14ac:dyDescent="0.25">
      <c r="A302" s="56"/>
      <c r="B302" s="57" t="s">
        <v>676</v>
      </c>
      <c r="C302" s="57" t="s">
        <v>75</v>
      </c>
      <c r="D302" s="58" t="s">
        <v>677</v>
      </c>
      <c r="E302" s="56" t="s">
        <v>75</v>
      </c>
      <c r="F302" s="56"/>
      <c r="G302" s="59"/>
      <c r="H302" s="60"/>
      <c r="I302" s="60"/>
      <c r="J302" s="61"/>
      <c r="L302" s="62"/>
      <c r="M302" s="63"/>
      <c r="N302" s="63"/>
    </row>
    <row r="303" spans="1:15" s="55" customFormat="1" x14ac:dyDescent="0.25">
      <c r="A303" s="56"/>
      <c r="B303" s="57" t="s">
        <v>678</v>
      </c>
      <c r="C303" s="57" t="s">
        <v>75</v>
      </c>
      <c r="D303" s="58" t="s">
        <v>679</v>
      </c>
      <c r="E303" s="56" t="s">
        <v>75</v>
      </c>
      <c r="F303" s="56"/>
      <c r="G303" s="59"/>
      <c r="H303" s="60"/>
      <c r="I303" s="60"/>
      <c r="J303" s="61"/>
      <c r="L303" s="62"/>
      <c r="M303" s="63"/>
      <c r="N303" s="63"/>
    </row>
    <row r="304" spans="1:15" s="55" customFormat="1" x14ac:dyDescent="0.25">
      <c r="A304" s="56"/>
      <c r="B304" s="57" t="s">
        <v>680</v>
      </c>
      <c r="C304" s="57" t="s">
        <v>75</v>
      </c>
      <c r="D304" s="58" t="s">
        <v>681</v>
      </c>
      <c r="E304" s="56" t="s">
        <v>75</v>
      </c>
      <c r="F304" s="56"/>
      <c r="G304" s="59"/>
      <c r="H304" s="60"/>
      <c r="I304" s="60"/>
      <c r="J304" s="61"/>
      <c r="L304" s="62"/>
      <c r="M304" s="63"/>
      <c r="N304" s="63"/>
    </row>
    <row r="305" spans="1:14" x14ac:dyDescent="0.25">
      <c r="A305" s="44">
        <v>81</v>
      </c>
      <c r="B305" s="73" t="s">
        <v>682</v>
      </c>
      <c r="C305" s="73" t="s">
        <v>75</v>
      </c>
      <c r="D305" s="74" t="s">
        <v>683</v>
      </c>
      <c r="E305" s="44" t="s">
        <v>255</v>
      </c>
      <c r="F305" s="44" t="s">
        <v>416</v>
      </c>
      <c r="G305" s="46">
        <v>3</v>
      </c>
      <c r="H305" s="47">
        <v>2500</v>
      </c>
      <c r="I305" s="47">
        <f>ROUND(G305*H305,2)</f>
        <v>7500</v>
      </c>
      <c r="J305" s="48">
        <v>0.21</v>
      </c>
      <c r="L305" s="75"/>
    </row>
    <row r="306" spans="1:14" s="55" customFormat="1" x14ac:dyDescent="0.25">
      <c r="A306" s="56"/>
      <c r="B306" s="57" t="s">
        <v>684</v>
      </c>
      <c r="C306" s="57" t="s">
        <v>75</v>
      </c>
      <c r="D306" s="58" t="s">
        <v>685</v>
      </c>
      <c r="E306" s="56" t="s">
        <v>75</v>
      </c>
      <c r="F306" s="56"/>
      <c r="G306" s="59"/>
      <c r="H306" s="60"/>
      <c r="I306" s="60"/>
      <c r="J306" s="61"/>
      <c r="L306" s="62"/>
      <c r="M306" s="63"/>
      <c r="N306" s="63"/>
    </row>
    <row r="307" spans="1:14" s="55" customFormat="1" x14ac:dyDescent="0.25">
      <c r="A307" s="56"/>
      <c r="B307" s="57" t="s">
        <v>686</v>
      </c>
      <c r="C307" s="57" t="s">
        <v>75</v>
      </c>
      <c r="D307" s="58" t="s">
        <v>687</v>
      </c>
      <c r="E307" s="56" t="s">
        <v>75</v>
      </c>
      <c r="F307" s="56"/>
      <c r="G307" s="59"/>
      <c r="H307" s="60"/>
      <c r="I307" s="60"/>
      <c r="J307" s="61"/>
      <c r="L307" s="62"/>
      <c r="M307" s="63"/>
      <c r="N307" s="63"/>
    </row>
    <row r="308" spans="1:14" x14ac:dyDescent="0.25">
      <c r="A308" s="44">
        <v>82</v>
      </c>
      <c r="B308" s="73" t="s">
        <v>688</v>
      </c>
      <c r="C308" s="73" t="s">
        <v>75</v>
      </c>
      <c r="D308" s="74" t="s">
        <v>689</v>
      </c>
      <c r="E308" s="44" t="s">
        <v>255</v>
      </c>
      <c r="F308" s="44" t="s">
        <v>416</v>
      </c>
      <c r="G308" s="46">
        <v>3</v>
      </c>
      <c r="H308" s="47">
        <v>3500</v>
      </c>
      <c r="I308" s="47">
        <f>ROUND(G308*H308,2)</f>
        <v>10500</v>
      </c>
      <c r="J308" s="48">
        <v>0.21</v>
      </c>
      <c r="L308" s="75"/>
    </row>
    <row r="309" spans="1:14" s="55" customFormat="1" x14ac:dyDescent="0.25">
      <c r="A309" s="56"/>
      <c r="B309" s="57" t="s">
        <v>690</v>
      </c>
      <c r="C309" s="57" t="s">
        <v>75</v>
      </c>
      <c r="D309" s="58" t="s">
        <v>691</v>
      </c>
      <c r="E309" s="56" t="s">
        <v>75</v>
      </c>
      <c r="F309" s="56"/>
      <c r="G309" s="59"/>
      <c r="H309" s="60"/>
      <c r="I309" s="60"/>
      <c r="J309" s="61"/>
      <c r="L309" s="62"/>
      <c r="M309" s="63"/>
      <c r="N309" s="63"/>
    </row>
    <row r="310" spans="1:14" s="55" customFormat="1" x14ac:dyDescent="0.25">
      <c r="A310" s="56"/>
      <c r="B310" s="57" t="s">
        <v>692</v>
      </c>
      <c r="C310" s="57" t="s">
        <v>75</v>
      </c>
      <c r="D310" s="58" t="s">
        <v>693</v>
      </c>
      <c r="E310" s="56" t="s">
        <v>75</v>
      </c>
      <c r="F310" s="56"/>
      <c r="G310" s="59"/>
      <c r="H310" s="60"/>
      <c r="I310" s="60"/>
      <c r="J310" s="61"/>
      <c r="L310" s="62"/>
      <c r="M310" s="63"/>
      <c r="N310" s="63"/>
    </row>
    <row r="311" spans="1:14" x14ac:dyDescent="0.25">
      <c r="A311" s="44">
        <v>83</v>
      </c>
      <c r="B311" s="73" t="s">
        <v>694</v>
      </c>
      <c r="C311" s="73" t="s">
        <v>75</v>
      </c>
      <c r="D311" s="74" t="s">
        <v>695</v>
      </c>
      <c r="E311" s="44" t="s">
        <v>255</v>
      </c>
      <c r="F311" s="44" t="s">
        <v>257</v>
      </c>
      <c r="G311" s="46">
        <v>17.420000000000002</v>
      </c>
      <c r="H311" s="47">
        <v>850</v>
      </c>
      <c r="I311" s="47">
        <f>ROUND(G311*H311,2)</f>
        <v>14807</v>
      </c>
      <c r="J311" s="48">
        <v>0.21</v>
      </c>
      <c r="L311" s="75"/>
    </row>
    <row r="312" spans="1:14" x14ac:dyDescent="0.25">
      <c r="A312" s="44">
        <v>84</v>
      </c>
      <c r="B312" s="73" t="s">
        <v>696</v>
      </c>
      <c r="C312" s="73" t="s">
        <v>75</v>
      </c>
      <c r="D312" s="74" t="s">
        <v>697</v>
      </c>
      <c r="E312" s="44" t="s">
        <v>255</v>
      </c>
      <c r="F312" s="44" t="s">
        <v>416</v>
      </c>
      <c r="G312" s="46">
        <v>1</v>
      </c>
      <c r="H312" s="47">
        <v>11000</v>
      </c>
      <c r="I312" s="47">
        <f>ROUND(G312*H312,2)</f>
        <v>11000</v>
      </c>
      <c r="J312" s="48">
        <v>0.21</v>
      </c>
      <c r="L312" s="75"/>
    </row>
    <row r="313" spans="1:14" x14ac:dyDescent="0.25">
      <c r="A313" s="44">
        <v>85</v>
      </c>
      <c r="B313" s="73" t="s">
        <v>698</v>
      </c>
      <c r="C313" s="73" t="s">
        <v>75</v>
      </c>
      <c r="D313" s="74" t="s">
        <v>699</v>
      </c>
      <c r="E313" s="44" t="s">
        <v>255</v>
      </c>
      <c r="F313" s="44" t="s">
        <v>257</v>
      </c>
      <c r="G313" s="46">
        <v>4.5999999999999996</v>
      </c>
      <c r="H313" s="47">
        <v>950</v>
      </c>
      <c r="I313" s="47">
        <f>ROUND(G313*H313,2)</f>
        <v>4370</v>
      </c>
      <c r="J313" s="48">
        <v>0.21</v>
      </c>
      <c r="L313" s="75"/>
    </row>
    <row r="314" spans="1:14" s="55" customFormat="1" x14ac:dyDescent="0.25">
      <c r="A314" s="56"/>
      <c r="B314" s="57" t="s">
        <v>700</v>
      </c>
      <c r="C314" s="57" t="s">
        <v>75</v>
      </c>
      <c r="D314" s="58" t="s">
        <v>701</v>
      </c>
      <c r="E314" s="56" t="s">
        <v>75</v>
      </c>
      <c r="F314" s="56"/>
      <c r="G314" s="59"/>
      <c r="H314" s="60"/>
      <c r="I314" s="60"/>
      <c r="J314" s="61"/>
      <c r="L314" s="62"/>
      <c r="M314" s="63"/>
      <c r="N314" s="63"/>
    </row>
    <row r="315" spans="1:14" s="55" customFormat="1" x14ac:dyDescent="0.25">
      <c r="A315" s="56"/>
      <c r="B315" s="57" t="s">
        <v>702</v>
      </c>
      <c r="C315" s="57" t="s">
        <v>75</v>
      </c>
      <c r="D315" s="58" t="s">
        <v>703</v>
      </c>
      <c r="E315" s="56" t="s">
        <v>75</v>
      </c>
      <c r="F315" s="56"/>
      <c r="G315" s="59"/>
      <c r="H315" s="60"/>
      <c r="I315" s="60"/>
      <c r="J315" s="61"/>
      <c r="L315" s="62"/>
      <c r="M315" s="63"/>
      <c r="N315" s="63"/>
    </row>
    <row r="316" spans="1:14" s="55" customFormat="1" x14ac:dyDescent="0.25">
      <c r="A316" s="56"/>
      <c r="B316" s="57" t="s">
        <v>704</v>
      </c>
      <c r="C316" s="57" t="s">
        <v>75</v>
      </c>
      <c r="D316" s="58" t="s">
        <v>705</v>
      </c>
      <c r="E316" s="56" t="s">
        <v>75</v>
      </c>
      <c r="F316" s="56"/>
      <c r="G316" s="59"/>
      <c r="H316" s="60"/>
      <c r="I316" s="60"/>
      <c r="J316" s="61"/>
      <c r="L316" s="62"/>
      <c r="M316" s="63"/>
      <c r="N316" s="63"/>
    </row>
    <row r="317" spans="1:14" s="55" customFormat="1" x14ac:dyDescent="0.25">
      <c r="A317" s="56"/>
      <c r="B317" s="57" t="s">
        <v>706</v>
      </c>
      <c r="C317" s="57" t="s">
        <v>75</v>
      </c>
      <c r="D317" s="58" t="s">
        <v>707</v>
      </c>
      <c r="E317" s="56" t="s">
        <v>75</v>
      </c>
      <c r="F317" s="56"/>
      <c r="G317" s="59"/>
      <c r="H317" s="60"/>
      <c r="I317" s="60"/>
      <c r="J317" s="61"/>
      <c r="L317" s="62"/>
      <c r="M317" s="63"/>
      <c r="N317" s="63"/>
    </row>
    <row r="318" spans="1:14" x14ac:dyDescent="0.25">
      <c r="A318" s="44">
        <v>86</v>
      </c>
      <c r="B318" s="73" t="s">
        <v>708</v>
      </c>
      <c r="C318" s="73" t="s">
        <v>75</v>
      </c>
      <c r="D318" s="74" t="s">
        <v>709</v>
      </c>
      <c r="E318" s="44" t="s">
        <v>265</v>
      </c>
      <c r="F318" s="44" t="s">
        <v>405</v>
      </c>
      <c r="G318" s="46">
        <v>100.6</v>
      </c>
      <c r="H318" s="47">
        <v>62</v>
      </c>
      <c r="I318" s="47">
        <f>ROUND(G318*H318,2)</f>
        <v>6237.2</v>
      </c>
      <c r="J318" s="48">
        <v>0.21</v>
      </c>
      <c r="L318" s="75"/>
    </row>
    <row r="319" spans="1:14" s="55" customFormat="1" x14ac:dyDescent="0.25">
      <c r="A319" s="56"/>
      <c r="B319" s="57" t="s">
        <v>710</v>
      </c>
      <c r="C319" s="57" t="s">
        <v>75</v>
      </c>
      <c r="D319" s="58" t="s">
        <v>711</v>
      </c>
      <c r="E319" s="56" t="s">
        <v>75</v>
      </c>
      <c r="F319" s="56"/>
      <c r="G319" s="59"/>
      <c r="H319" s="60"/>
      <c r="I319" s="60"/>
      <c r="J319" s="61"/>
      <c r="L319" s="62"/>
      <c r="M319" s="63"/>
      <c r="N319" s="63"/>
    </row>
    <row r="320" spans="1:14" x14ac:dyDescent="0.25">
      <c r="A320" s="44">
        <v>87</v>
      </c>
      <c r="B320" s="73" t="s">
        <v>712</v>
      </c>
      <c r="C320" s="73" t="s">
        <v>75</v>
      </c>
      <c r="D320" s="74" t="s">
        <v>713</v>
      </c>
      <c r="E320" s="44" t="s">
        <v>265</v>
      </c>
      <c r="F320" s="44" t="s">
        <v>405</v>
      </c>
      <c r="G320" s="46">
        <v>79.56</v>
      </c>
      <c r="H320" s="47">
        <v>55</v>
      </c>
      <c r="I320" s="47">
        <f>ROUND(G320*H320,2)</f>
        <v>4375.8</v>
      </c>
      <c r="J320" s="48">
        <v>0.21</v>
      </c>
      <c r="L320" s="75"/>
    </row>
    <row r="321" spans="1:14" s="55" customFormat="1" x14ac:dyDescent="0.25">
      <c r="A321" s="56"/>
      <c r="B321" s="57" t="s">
        <v>714</v>
      </c>
      <c r="C321" s="57" t="s">
        <v>75</v>
      </c>
      <c r="D321" s="58" t="s">
        <v>715</v>
      </c>
      <c r="E321" s="56" t="s">
        <v>75</v>
      </c>
      <c r="F321" s="56"/>
      <c r="G321" s="59"/>
      <c r="H321" s="60"/>
      <c r="I321" s="60"/>
      <c r="J321" s="61"/>
      <c r="L321" s="62"/>
      <c r="M321" s="63"/>
      <c r="N321" s="63"/>
    </row>
    <row r="322" spans="1:14" s="55" customFormat="1" x14ac:dyDescent="0.25">
      <c r="A322" s="56"/>
      <c r="B322" s="57" t="s">
        <v>716</v>
      </c>
      <c r="C322" s="57" t="s">
        <v>75</v>
      </c>
      <c r="D322" s="58" t="s">
        <v>717</v>
      </c>
      <c r="E322" s="56" t="s">
        <v>75</v>
      </c>
      <c r="F322" s="56"/>
      <c r="G322" s="59"/>
      <c r="H322" s="60"/>
      <c r="I322" s="60"/>
      <c r="J322" s="61"/>
      <c r="L322" s="62"/>
      <c r="M322" s="63"/>
      <c r="N322" s="63"/>
    </row>
    <row r="323" spans="1:14" x14ac:dyDescent="0.25">
      <c r="A323" s="44">
        <v>88</v>
      </c>
      <c r="B323" s="73" t="s">
        <v>718</v>
      </c>
      <c r="C323" s="73" t="s">
        <v>75</v>
      </c>
      <c r="D323" s="74" t="s">
        <v>719</v>
      </c>
      <c r="E323" s="44" t="s">
        <v>255</v>
      </c>
      <c r="F323" s="44" t="s">
        <v>405</v>
      </c>
      <c r="G323" s="46">
        <v>16.309999999999999</v>
      </c>
      <c r="H323" s="47">
        <v>150</v>
      </c>
      <c r="I323" s="47">
        <f>ROUND(G323*H323,2)</f>
        <v>2446.5</v>
      </c>
      <c r="J323" s="48">
        <v>0.21</v>
      </c>
      <c r="L323" s="75"/>
    </row>
    <row r="324" spans="1:14" s="55" customFormat="1" x14ac:dyDescent="0.25">
      <c r="A324" s="56"/>
      <c r="B324" s="57" t="s">
        <v>720</v>
      </c>
      <c r="C324" s="57" t="s">
        <v>75</v>
      </c>
      <c r="D324" s="58" t="s">
        <v>721</v>
      </c>
      <c r="E324" s="56" t="s">
        <v>75</v>
      </c>
      <c r="F324" s="56"/>
      <c r="G324" s="59"/>
      <c r="H324" s="60"/>
      <c r="I324" s="60"/>
      <c r="J324" s="61"/>
      <c r="L324" s="62"/>
      <c r="M324" s="63"/>
      <c r="N324" s="63"/>
    </row>
    <row r="325" spans="1:14" s="55" customFormat="1" x14ac:dyDescent="0.25">
      <c r="A325" s="56"/>
      <c r="B325" s="57" t="s">
        <v>722</v>
      </c>
      <c r="C325" s="57" t="s">
        <v>75</v>
      </c>
      <c r="D325" s="58" t="s">
        <v>723</v>
      </c>
      <c r="E325" s="56" t="s">
        <v>75</v>
      </c>
      <c r="F325" s="56"/>
      <c r="G325" s="59"/>
      <c r="H325" s="60"/>
      <c r="I325" s="60"/>
      <c r="J325" s="61"/>
      <c r="L325" s="62"/>
      <c r="M325" s="63"/>
      <c r="N325" s="63"/>
    </row>
    <row r="326" spans="1:14" x14ac:dyDescent="0.25">
      <c r="A326" s="44">
        <v>89</v>
      </c>
      <c r="B326" s="73" t="s">
        <v>724</v>
      </c>
      <c r="C326" s="73" t="s">
        <v>75</v>
      </c>
      <c r="D326" s="74" t="s">
        <v>725</v>
      </c>
      <c r="E326" s="44" t="s">
        <v>255</v>
      </c>
      <c r="F326" s="44" t="s">
        <v>257</v>
      </c>
      <c r="G326" s="46">
        <v>39.520000000000003</v>
      </c>
      <c r="H326" s="47">
        <v>175</v>
      </c>
      <c r="I326" s="47">
        <f>ROUND(G326*H326,2)</f>
        <v>6916</v>
      </c>
      <c r="J326" s="48">
        <v>0.21</v>
      </c>
      <c r="L326" s="75"/>
    </row>
    <row r="327" spans="1:14" s="55" customFormat="1" x14ac:dyDescent="0.25">
      <c r="A327" s="56"/>
      <c r="B327" s="57" t="s">
        <v>726</v>
      </c>
      <c r="C327" s="57" t="s">
        <v>75</v>
      </c>
      <c r="D327" s="58" t="s">
        <v>727</v>
      </c>
      <c r="E327" s="56" t="s">
        <v>75</v>
      </c>
      <c r="F327" s="56"/>
      <c r="G327" s="59"/>
      <c r="H327" s="60"/>
      <c r="I327" s="60"/>
      <c r="J327" s="61"/>
      <c r="L327" s="62"/>
      <c r="M327" s="63"/>
      <c r="N327" s="63"/>
    </row>
    <row r="328" spans="1:14" s="55" customFormat="1" x14ac:dyDescent="0.25">
      <c r="A328" s="56"/>
      <c r="B328" s="57" t="s">
        <v>728</v>
      </c>
      <c r="C328" s="57" t="s">
        <v>75</v>
      </c>
      <c r="D328" s="58" t="s">
        <v>729</v>
      </c>
      <c r="E328" s="56" t="s">
        <v>75</v>
      </c>
      <c r="F328" s="56"/>
      <c r="G328" s="59"/>
      <c r="H328" s="60"/>
      <c r="I328" s="60"/>
      <c r="J328" s="61"/>
      <c r="L328" s="62"/>
      <c r="M328" s="63"/>
      <c r="N328" s="63"/>
    </row>
    <row r="329" spans="1:14" s="55" customFormat="1" x14ac:dyDescent="0.25">
      <c r="A329" s="56"/>
      <c r="B329" s="57" t="s">
        <v>730</v>
      </c>
      <c r="C329" s="57" t="s">
        <v>75</v>
      </c>
      <c r="D329" s="58" t="s">
        <v>731</v>
      </c>
      <c r="E329" s="56" t="s">
        <v>75</v>
      </c>
      <c r="F329" s="56"/>
      <c r="G329" s="59"/>
      <c r="H329" s="60"/>
      <c r="I329" s="60"/>
      <c r="J329" s="61"/>
      <c r="L329" s="62"/>
      <c r="M329" s="63"/>
      <c r="N329" s="63"/>
    </row>
    <row r="330" spans="1:14" s="55" customFormat="1" x14ac:dyDescent="0.25">
      <c r="A330" s="56"/>
      <c r="B330" s="57" t="s">
        <v>732</v>
      </c>
      <c r="C330" s="57" t="s">
        <v>75</v>
      </c>
      <c r="D330" s="58" t="s">
        <v>733</v>
      </c>
      <c r="E330" s="56" t="s">
        <v>75</v>
      </c>
      <c r="F330" s="56"/>
      <c r="G330" s="59"/>
      <c r="H330" s="60"/>
      <c r="I330" s="60"/>
      <c r="J330" s="61"/>
      <c r="L330" s="62"/>
      <c r="M330" s="63"/>
      <c r="N330" s="63"/>
    </row>
    <row r="331" spans="1:14" x14ac:dyDescent="0.25">
      <c r="A331" s="44">
        <v>90</v>
      </c>
      <c r="B331" s="73" t="s">
        <v>734</v>
      </c>
      <c r="C331" s="73" t="s">
        <v>75</v>
      </c>
      <c r="D331" s="74" t="s">
        <v>735</v>
      </c>
      <c r="E331" s="44" t="s">
        <v>255</v>
      </c>
      <c r="F331" s="44" t="s">
        <v>405</v>
      </c>
      <c r="G331" s="46">
        <v>39.6</v>
      </c>
      <c r="H331" s="47">
        <v>65</v>
      </c>
      <c r="I331" s="47">
        <f>ROUND(G331*H331,2)</f>
        <v>2574</v>
      </c>
      <c r="J331" s="48">
        <v>0.21</v>
      </c>
      <c r="L331" s="75"/>
    </row>
    <row r="332" spans="1:14" s="55" customFormat="1" x14ac:dyDescent="0.25">
      <c r="A332" s="56"/>
      <c r="B332" s="57" t="s">
        <v>736</v>
      </c>
      <c r="C332" s="57" t="s">
        <v>75</v>
      </c>
      <c r="D332" s="58" t="s">
        <v>737</v>
      </c>
      <c r="E332" s="56" t="s">
        <v>75</v>
      </c>
      <c r="F332" s="56"/>
      <c r="G332" s="59"/>
      <c r="H332" s="60"/>
      <c r="I332" s="60"/>
      <c r="J332" s="61"/>
      <c r="L332" s="62"/>
      <c r="M332" s="63"/>
      <c r="N332" s="63"/>
    </row>
    <row r="333" spans="1:14" x14ac:dyDescent="0.25">
      <c r="A333" s="44">
        <v>91</v>
      </c>
      <c r="B333" s="73" t="s">
        <v>738</v>
      </c>
      <c r="C333" s="73" t="s">
        <v>75</v>
      </c>
      <c r="D333" s="74" t="s">
        <v>739</v>
      </c>
      <c r="E333" s="44" t="s">
        <v>255</v>
      </c>
      <c r="F333" s="44" t="s">
        <v>416</v>
      </c>
      <c r="G333" s="46">
        <v>4</v>
      </c>
      <c r="H333" s="47">
        <v>175</v>
      </c>
      <c r="I333" s="47">
        <f>ROUND(G333*H333,2)</f>
        <v>700</v>
      </c>
      <c r="J333" s="48">
        <v>0.21</v>
      </c>
      <c r="L333" s="75"/>
    </row>
    <row r="334" spans="1:14" x14ac:dyDescent="0.25">
      <c r="A334" s="44">
        <v>92</v>
      </c>
      <c r="B334" s="73" t="s">
        <v>740</v>
      </c>
      <c r="C334" s="73" t="s">
        <v>75</v>
      </c>
      <c r="D334" s="74" t="s">
        <v>741</v>
      </c>
      <c r="E334" s="44" t="s">
        <v>255</v>
      </c>
      <c r="F334" s="44" t="s">
        <v>416</v>
      </c>
      <c r="G334" s="46">
        <v>4</v>
      </c>
      <c r="H334" s="47">
        <v>45</v>
      </c>
      <c r="I334" s="47">
        <f>ROUND(G334*H334,2)</f>
        <v>180</v>
      </c>
      <c r="J334" s="48">
        <v>0.21</v>
      </c>
      <c r="L334" s="75"/>
    </row>
    <row r="335" spans="1:14" x14ac:dyDescent="0.25">
      <c r="A335" s="44">
        <v>93</v>
      </c>
      <c r="B335" s="73" t="s">
        <v>742</v>
      </c>
      <c r="C335" s="73" t="s">
        <v>75</v>
      </c>
      <c r="D335" s="74" t="s">
        <v>743</v>
      </c>
      <c r="E335" s="44" t="s">
        <v>255</v>
      </c>
      <c r="F335" s="44" t="s">
        <v>416</v>
      </c>
      <c r="G335" s="46">
        <v>2</v>
      </c>
      <c r="H335" s="47">
        <v>350</v>
      </c>
      <c r="I335" s="47">
        <f>ROUND(G335*H335,2)</f>
        <v>700</v>
      </c>
      <c r="J335" s="48">
        <v>0.21</v>
      </c>
      <c r="L335" s="75"/>
    </row>
    <row r="336" spans="1:14" s="55" customFormat="1" x14ac:dyDescent="0.25">
      <c r="A336" s="56"/>
      <c r="B336" s="57" t="s">
        <v>744</v>
      </c>
      <c r="C336" s="57" t="s">
        <v>75</v>
      </c>
      <c r="D336" s="58" t="s">
        <v>745</v>
      </c>
      <c r="E336" s="56" t="s">
        <v>75</v>
      </c>
      <c r="F336" s="56"/>
      <c r="G336" s="59"/>
      <c r="H336" s="60"/>
      <c r="I336" s="60"/>
      <c r="J336" s="61"/>
      <c r="L336" s="62"/>
      <c r="M336" s="63"/>
      <c r="N336" s="63"/>
    </row>
    <row r="337" spans="1:15" s="55" customFormat="1" x14ac:dyDescent="0.25">
      <c r="A337" s="56"/>
      <c r="B337" s="57" t="s">
        <v>746</v>
      </c>
      <c r="C337" s="57" t="s">
        <v>75</v>
      </c>
      <c r="D337" s="58" t="s">
        <v>747</v>
      </c>
      <c r="E337" s="56" t="s">
        <v>75</v>
      </c>
      <c r="F337" s="56"/>
      <c r="G337" s="59"/>
      <c r="H337" s="60"/>
      <c r="I337" s="60"/>
      <c r="J337" s="61"/>
      <c r="L337" s="62"/>
      <c r="M337" s="63"/>
      <c r="N337" s="63"/>
    </row>
    <row r="338" spans="1:15" s="55" customFormat="1" x14ac:dyDescent="0.25">
      <c r="A338" s="56"/>
      <c r="B338" s="57" t="s">
        <v>748</v>
      </c>
      <c r="C338" s="57" t="s">
        <v>75</v>
      </c>
      <c r="D338" s="58" t="s">
        <v>749</v>
      </c>
      <c r="E338" s="56" t="s">
        <v>75</v>
      </c>
      <c r="F338" s="56"/>
      <c r="G338" s="59"/>
      <c r="H338" s="60"/>
      <c r="I338" s="60"/>
      <c r="J338" s="61"/>
      <c r="L338" s="62"/>
      <c r="M338" s="63"/>
      <c r="N338" s="63"/>
    </row>
    <row r="339" spans="1:15" s="55" customFormat="1" x14ac:dyDescent="0.25">
      <c r="A339" s="56"/>
      <c r="B339" s="57" t="s">
        <v>750</v>
      </c>
      <c r="C339" s="57" t="s">
        <v>75</v>
      </c>
      <c r="D339" s="58" t="s">
        <v>751</v>
      </c>
      <c r="E339" s="56" t="s">
        <v>75</v>
      </c>
      <c r="F339" s="56"/>
      <c r="G339" s="59"/>
      <c r="H339" s="60"/>
      <c r="I339" s="60"/>
      <c r="J339" s="61"/>
      <c r="L339" s="62"/>
      <c r="M339" s="63"/>
      <c r="N339" s="63"/>
    </row>
    <row r="340" spans="1:15" s="55" customFormat="1" x14ac:dyDescent="0.25">
      <c r="A340" s="64"/>
      <c r="B340" s="65" t="s">
        <v>752</v>
      </c>
      <c r="C340" s="65" t="s">
        <v>75</v>
      </c>
      <c r="D340" s="66" t="s">
        <v>753</v>
      </c>
      <c r="E340" s="64" t="s">
        <v>114</v>
      </c>
      <c r="F340" s="64"/>
      <c r="G340" s="67"/>
      <c r="H340" s="68"/>
      <c r="I340" s="68"/>
      <c r="J340" s="69"/>
      <c r="K340" s="70"/>
      <c r="L340" s="71"/>
      <c r="M340" s="72"/>
      <c r="N340" s="72"/>
      <c r="O340" s="70"/>
    </row>
    <row r="341" spans="1:15" s="55" customFormat="1" x14ac:dyDescent="0.25">
      <c r="A341" s="56"/>
      <c r="B341" s="57" t="s">
        <v>754</v>
      </c>
      <c r="C341" s="57" t="s">
        <v>75</v>
      </c>
      <c r="D341" s="58" t="s">
        <v>755</v>
      </c>
      <c r="E341" s="56" t="s">
        <v>75</v>
      </c>
      <c r="F341" s="56"/>
      <c r="G341" s="59"/>
      <c r="H341" s="60"/>
      <c r="I341" s="60"/>
      <c r="J341" s="61"/>
      <c r="L341" s="62"/>
      <c r="M341" s="63"/>
      <c r="N341" s="63"/>
    </row>
    <row r="342" spans="1:15" s="55" customFormat="1" x14ac:dyDescent="0.25">
      <c r="A342" s="64"/>
      <c r="B342" s="65" t="s">
        <v>756</v>
      </c>
      <c r="C342" s="65" t="s">
        <v>75</v>
      </c>
      <c r="D342" s="66" t="s">
        <v>757</v>
      </c>
      <c r="E342" s="64" t="s">
        <v>114</v>
      </c>
      <c r="F342" s="64"/>
      <c r="G342" s="67"/>
      <c r="H342" s="68"/>
      <c r="I342" s="68"/>
      <c r="J342" s="69"/>
      <c r="K342" s="70"/>
      <c r="L342" s="71"/>
      <c r="M342" s="72"/>
      <c r="N342" s="72"/>
      <c r="O342" s="70"/>
    </row>
    <row r="343" spans="1:15" s="55" customFormat="1" x14ac:dyDescent="0.25">
      <c r="A343" s="64"/>
      <c r="B343" s="65" t="s">
        <v>758</v>
      </c>
      <c r="C343" s="65" t="s">
        <v>75</v>
      </c>
      <c r="D343" s="66" t="s">
        <v>759</v>
      </c>
      <c r="E343" s="64" t="s">
        <v>114</v>
      </c>
      <c r="F343" s="64"/>
      <c r="G343" s="67"/>
      <c r="H343" s="68"/>
      <c r="I343" s="68"/>
      <c r="J343" s="69"/>
      <c r="K343" s="70"/>
      <c r="L343" s="71"/>
      <c r="M343" s="72"/>
      <c r="N343" s="72"/>
      <c r="O343" s="70"/>
    </row>
    <row r="344" spans="1:15" s="55" customFormat="1" x14ac:dyDescent="0.25">
      <c r="A344" s="56"/>
      <c r="B344" s="57" t="s">
        <v>760</v>
      </c>
      <c r="C344" s="57" t="s">
        <v>75</v>
      </c>
      <c r="D344" s="58" t="s">
        <v>761</v>
      </c>
      <c r="E344" s="56" t="s">
        <v>75</v>
      </c>
      <c r="F344" s="56"/>
      <c r="G344" s="59"/>
      <c r="H344" s="60"/>
      <c r="I344" s="60"/>
      <c r="J344" s="61"/>
      <c r="L344" s="62"/>
      <c r="M344" s="63"/>
      <c r="N344" s="63"/>
    </row>
    <row r="345" spans="1:15" x14ac:dyDescent="0.25">
      <c r="A345" s="44">
        <v>94</v>
      </c>
      <c r="B345" s="73" t="s">
        <v>762</v>
      </c>
      <c r="C345" s="73" t="s">
        <v>75</v>
      </c>
      <c r="D345" s="74" t="s">
        <v>763</v>
      </c>
      <c r="E345" s="44" t="s">
        <v>255</v>
      </c>
      <c r="F345" s="44" t="s">
        <v>257</v>
      </c>
      <c r="G345" s="46">
        <v>11.99</v>
      </c>
      <c r="H345" s="47">
        <v>800</v>
      </c>
      <c r="I345" s="47">
        <f t="shared" ref="I345:I362" si="0">ROUND(G345*H345,2)</f>
        <v>9592</v>
      </c>
      <c r="J345" s="48">
        <v>0.21</v>
      </c>
      <c r="L345" s="75"/>
    </row>
    <row r="346" spans="1:15" x14ac:dyDescent="0.25">
      <c r="A346" s="44">
        <v>95</v>
      </c>
      <c r="B346" s="73" t="s">
        <v>764</v>
      </c>
      <c r="C346" s="73" t="s">
        <v>75</v>
      </c>
      <c r="D346" s="74" t="s">
        <v>765</v>
      </c>
      <c r="E346" s="44" t="s">
        <v>255</v>
      </c>
      <c r="F346" s="44" t="s">
        <v>257</v>
      </c>
      <c r="G346" s="46">
        <v>13.14</v>
      </c>
      <c r="H346" s="47">
        <v>800</v>
      </c>
      <c r="I346" s="47">
        <f t="shared" si="0"/>
        <v>10512</v>
      </c>
      <c r="J346" s="48">
        <v>0.21</v>
      </c>
      <c r="L346" s="75"/>
    </row>
    <row r="347" spans="1:15" x14ac:dyDescent="0.25">
      <c r="A347" s="44">
        <v>96</v>
      </c>
      <c r="B347" s="73" t="s">
        <v>766</v>
      </c>
      <c r="C347" s="73" t="s">
        <v>75</v>
      </c>
      <c r="D347" s="74" t="s">
        <v>767</v>
      </c>
      <c r="E347" s="44" t="s">
        <v>255</v>
      </c>
      <c r="F347" s="44" t="s">
        <v>257</v>
      </c>
      <c r="G347" s="46">
        <v>9.2799999999999994</v>
      </c>
      <c r="H347" s="47">
        <v>650</v>
      </c>
      <c r="I347" s="47">
        <f t="shared" si="0"/>
        <v>6032</v>
      </c>
      <c r="J347" s="48">
        <v>0.21</v>
      </c>
      <c r="L347" s="75"/>
    </row>
    <row r="348" spans="1:15" x14ac:dyDescent="0.25">
      <c r="A348" s="44">
        <v>97</v>
      </c>
      <c r="B348" s="73" t="s">
        <v>768</v>
      </c>
      <c r="C348" s="73" t="s">
        <v>75</v>
      </c>
      <c r="D348" s="74" t="s">
        <v>769</v>
      </c>
      <c r="E348" s="44" t="s">
        <v>255</v>
      </c>
      <c r="F348" s="44" t="s">
        <v>257</v>
      </c>
      <c r="G348" s="46">
        <v>3.43</v>
      </c>
      <c r="H348" s="47">
        <v>700</v>
      </c>
      <c r="I348" s="47">
        <f t="shared" si="0"/>
        <v>2401</v>
      </c>
      <c r="J348" s="48">
        <v>0.21</v>
      </c>
      <c r="L348" s="75"/>
    </row>
    <row r="349" spans="1:15" x14ac:dyDescent="0.25">
      <c r="A349" s="44">
        <v>98</v>
      </c>
      <c r="B349" s="73" t="s">
        <v>770</v>
      </c>
      <c r="C349" s="73" t="s">
        <v>75</v>
      </c>
      <c r="D349" s="74" t="s">
        <v>771</v>
      </c>
      <c r="E349" s="44" t="s">
        <v>255</v>
      </c>
      <c r="F349" s="44" t="s">
        <v>257</v>
      </c>
      <c r="G349" s="46">
        <v>7.44</v>
      </c>
      <c r="H349" s="47">
        <v>750</v>
      </c>
      <c r="I349" s="47">
        <f t="shared" si="0"/>
        <v>5580</v>
      </c>
      <c r="J349" s="48">
        <v>0.21</v>
      </c>
      <c r="L349" s="75"/>
    </row>
    <row r="350" spans="1:15" x14ac:dyDescent="0.25">
      <c r="A350" s="44">
        <v>99</v>
      </c>
      <c r="B350" s="73" t="s">
        <v>772</v>
      </c>
      <c r="C350" s="73" t="s">
        <v>75</v>
      </c>
      <c r="D350" s="74" t="s">
        <v>773</v>
      </c>
      <c r="E350" s="44" t="s">
        <v>255</v>
      </c>
      <c r="F350" s="44" t="s">
        <v>257</v>
      </c>
      <c r="G350" s="46">
        <v>10.72</v>
      </c>
      <c r="H350" s="47">
        <v>750</v>
      </c>
      <c r="I350" s="47">
        <f t="shared" si="0"/>
        <v>8040</v>
      </c>
      <c r="J350" s="48">
        <v>0.21</v>
      </c>
      <c r="L350" s="75"/>
    </row>
    <row r="351" spans="1:15" x14ac:dyDescent="0.25">
      <c r="A351" s="44">
        <v>100</v>
      </c>
      <c r="B351" s="73" t="s">
        <v>774</v>
      </c>
      <c r="C351" s="73" t="s">
        <v>75</v>
      </c>
      <c r="D351" s="74" t="s">
        <v>775</v>
      </c>
      <c r="E351" s="44" t="s">
        <v>255</v>
      </c>
      <c r="F351" s="44" t="s">
        <v>257</v>
      </c>
      <c r="G351" s="46">
        <v>3.36</v>
      </c>
      <c r="H351" s="47">
        <v>750</v>
      </c>
      <c r="I351" s="47">
        <f t="shared" si="0"/>
        <v>2520</v>
      </c>
      <c r="J351" s="48">
        <v>0.21</v>
      </c>
      <c r="L351" s="75"/>
    </row>
    <row r="352" spans="1:15" x14ac:dyDescent="0.25">
      <c r="A352" s="44">
        <v>101</v>
      </c>
      <c r="B352" s="73" t="s">
        <v>776</v>
      </c>
      <c r="C352" s="73" t="s">
        <v>75</v>
      </c>
      <c r="D352" s="74" t="s">
        <v>777</v>
      </c>
      <c r="E352" s="44" t="s">
        <v>255</v>
      </c>
      <c r="F352" s="44" t="s">
        <v>257</v>
      </c>
      <c r="G352" s="46">
        <v>3.18</v>
      </c>
      <c r="H352" s="47">
        <v>800</v>
      </c>
      <c r="I352" s="47">
        <f t="shared" si="0"/>
        <v>2544</v>
      </c>
      <c r="J352" s="48">
        <v>0.21</v>
      </c>
      <c r="L352" s="75"/>
    </row>
    <row r="353" spans="1:15" x14ac:dyDescent="0.25">
      <c r="A353" s="44">
        <v>102</v>
      </c>
      <c r="B353" s="73" t="s">
        <v>778</v>
      </c>
      <c r="C353" s="73" t="s">
        <v>75</v>
      </c>
      <c r="D353" s="74" t="s">
        <v>779</v>
      </c>
      <c r="E353" s="44" t="s">
        <v>255</v>
      </c>
      <c r="F353" s="44" t="s">
        <v>257</v>
      </c>
      <c r="G353" s="46">
        <v>3.18</v>
      </c>
      <c r="H353" s="47">
        <v>900</v>
      </c>
      <c r="I353" s="47">
        <f t="shared" si="0"/>
        <v>2862</v>
      </c>
      <c r="J353" s="48">
        <v>0.21</v>
      </c>
      <c r="L353" s="75"/>
    </row>
    <row r="354" spans="1:15" x14ac:dyDescent="0.25">
      <c r="A354" s="44">
        <v>103</v>
      </c>
      <c r="B354" s="73" t="s">
        <v>780</v>
      </c>
      <c r="C354" s="73" t="s">
        <v>75</v>
      </c>
      <c r="D354" s="74" t="s">
        <v>781</v>
      </c>
      <c r="E354" s="44" t="s">
        <v>255</v>
      </c>
      <c r="F354" s="44" t="s">
        <v>257</v>
      </c>
      <c r="G354" s="46">
        <v>3.18</v>
      </c>
      <c r="H354" s="47">
        <v>900</v>
      </c>
      <c r="I354" s="47">
        <f t="shared" si="0"/>
        <v>2862</v>
      </c>
      <c r="J354" s="48">
        <v>0.21</v>
      </c>
      <c r="L354" s="75"/>
    </row>
    <row r="355" spans="1:15" x14ac:dyDescent="0.25">
      <c r="A355" s="44">
        <v>104</v>
      </c>
      <c r="B355" s="73" t="s">
        <v>782</v>
      </c>
      <c r="C355" s="73" t="s">
        <v>75</v>
      </c>
      <c r="D355" s="74" t="s">
        <v>783</v>
      </c>
      <c r="E355" s="44" t="s">
        <v>255</v>
      </c>
      <c r="F355" s="44" t="s">
        <v>257</v>
      </c>
      <c r="G355" s="46">
        <v>3.18</v>
      </c>
      <c r="H355" s="47">
        <v>800</v>
      </c>
      <c r="I355" s="47">
        <f t="shared" si="0"/>
        <v>2544</v>
      </c>
      <c r="J355" s="48">
        <v>0.21</v>
      </c>
      <c r="L355" s="75"/>
    </row>
    <row r="356" spans="1:15" x14ac:dyDescent="0.25">
      <c r="A356" s="44">
        <v>105</v>
      </c>
      <c r="B356" s="73" t="s">
        <v>784</v>
      </c>
      <c r="C356" s="73" t="s">
        <v>75</v>
      </c>
      <c r="D356" s="74" t="s">
        <v>785</v>
      </c>
      <c r="E356" s="44" t="s">
        <v>255</v>
      </c>
      <c r="F356" s="44" t="s">
        <v>257</v>
      </c>
      <c r="G356" s="46">
        <v>14.31</v>
      </c>
      <c r="H356" s="47">
        <v>700</v>
      </c>
      <c r="I356" s="47">
        <f t="shared" si="0"/>
        <v>10017</v>
      </c>
      <c r="J356" s="48">
        <v>0.21</v>
      </c>
      <c r="L356" s="75"/>
    </row>
    <row r="357" spans="1:15" x14ac:dyDescent="0.25">
      <c r="A357" s="44">
        <v>106</v>
      </c>
      <c r="B357" s="73" t="s">
        <v>786</v>
      </c>
      <c r="C357" s="73" t="s">
        <v>75</v>
      </c>
      <c r="D357" s="74" t="s">
        <v>787</v>
      </c>
      <c r="E357" s="44" t="s">
        <v>255</v>
      </c>
      <c r="F357" s="44" t="s">
        <v>257</v>
      </c>
      <c r="G357" s="46">
        <v>3.18</v>
      </c>
      <c r="H357" s="47">
        <v>900</v>
      </c>
      <c r="I357" s="47">
        <f t="shared" si="0"/>
        <v>2862</v>
      </c>
      <c r="J357" s="48">
        <v>0.21</v>
      </c>
      <c r="L357" s="75"/>
    </row>
    <row r="358" spans="1:15" x14ac:dyDescent="0.25">
      <c r="A358" s="44">
        <v>107</v>
      </c>
      <c r="B358" s="73" t="s">
        <v>788</v>
      </c>
      <c r="C358" s="73" t="s">
        <v>75</v>
      </c>
      <c r="D358" s="74" t="s">
        <v>789</v>
      </c>
      <c r="E358" s="44" t="s">
        <v>255</v>
      </c>
      <c r="F358" s="44" t="s">
        <v>257</v>
      </c>
      <c r="G358" s="46">
        <v>4.72</v>
      </c>
      <c r="H358" s="47">
        <v>800</v>
      </c>
      <c r="I358" s="47">
        <f t="shared" si="0"/>
        <v>3776</v>
      </c>
      <c r="J358" s="48">
        <v>0.21</v>
      </c>
      <c r="L358" s="75"/>
    </row>
    <row r="359" spans="1:15" x14ac:dyDescent="0.25">
      <c r="A359" s="44">
        <v>108</v>
      </c>
      <c r="B359" s="73" t="s">
        <v>790</v>
      </c>
      <c r="C359" s="73" t="s">
        <v>75</v>
      </c>
      <c r="D359" s="74" t="s">
        <v>791</v>
      </c>
      <c r="E359" s="44" t="s">
        <v>255</v>
      </c>
      <c r="F359" s="44" t="s">
        <v>257</v>
      </c>
      <c r="G359" s="46">
        <v>4.72</v>
      </c>
      <c r="H359" s="47">
        <v>800</v>
      </c>
      <c r="I359" s="47">
        <f t="shared" si="0"/>
        <v>3776</v>
      </c>
      <c r="J359" s="48">
        <v>0.21</v>
      </c>
      <c r="L359" s="75"/>
    </row>
    <row r="360" spans="1:15" x14ac:dyDescent="0.25">
      <c r="A360" s="44">
        <v>109</v>
      </c>
      <c r="B360" s="73" t="s">
        <v>792</v>
      </c>
      <c r="C360" s="73" t="s">
        <v>75</v>
      </c>
      <c r="D360" s="74" t="s">
        <v>793</v>
      </c>
      <c r="E360" s="44" t="s">
        <v>255</v>
      </c>
      <c r="F360" s="44" t="s">
        <v>257</v>
      </c>
      <c r="G360" s="46">
        <v>4.72</v>
      </c>
      <c r="H360" s="47">
        <v>800</v>
      </c>
      <c r="I360" s="47">
        <f t="shared" si="0"/>
        <v>3776</v>
      </c>
      <c r="J360" s="48">
        <v>0.21</v>
      </c>
      <c r="L360" s="75"/>
    </row>
    <row r="361" spans="1:15" x14ac:dyDescent="0.25">
      <c r="A361" s="44">
        <v>110</v>
      </c>
      <c r="B361" s="73" t="s">
        <v>794</v>
      </c>
      <c r="C361" s="73" t="s">
        <v>75</v>
      </c>
      <c r="D361" s="74" t="s">
        <v>795</v>
      </c>
      <c r="E361" s="44" t="s">
        <v>255</v>
      </c>
      <c r="F361" s="44" t="s">
        <v>257</v>
      </c>
      <c r="G361" s="46">
        <v>12.8</v>
      </c>
      <c r="H361" s="47">
        <v>900</v>
      </c>
      <c r="I361" s="47">
        <f t="shared" si="0"/>
        <v>11520</v>
      </c>
      <c r="J361" s="48">
        <v>0.21</v>
      </c>
      <c r="L361" s="75"/>
    </row>
    <row r="362" spans="1:15" x14ac:dyDescent="0.25">
      <c r="A362" s="44">
        <v>111</v>
      </c>
      <c r="B362" s="73" t="s">
        <v>796</v>
      </c>
      <c r="C362" s="73" t="s">
        <v>75</v>
      </c>
      <c r="D362" s="74" t="s">
        <v>797</v>
      </c>
      <c r="E362" s="44" t="s">
        <v>255</v>
      </c>
      <c r="F362" s="44" t="s">
        <v>257</v>
      </c>
      <c r="G362" s="46">
        <v>5.4</v>
      </c>
      <c r="H362" s="47">
        <v>800</v>
      </c>
      <c r="I362" s="47">
        <f t="shared" si="0"/>
        <v>4320</v>
      </c>
      <c r="J362" s="48">
        <v>0.21</v>
      </c>
      <c r="L362" s="75"/>
    </row>
    <row r="363" spans="1:15" s="55" customFormat="1" x14ac:dyDescent="0.25">
      <c r="A363" s="56"/>
      <c r="B363" s="57" t="s">
        <v>798</v>
      </c>
      <c r="C363" s="57" t="s">
        <v>75</v>
      </c>
      <c r="D363" s="58" t="s">
        <v>799</v>
      </c>
      <c r="E363" s="56" t="s">
        <v>75</v>
      </c>
      <c r="F363" s="56"/>
      <c r="G363" s="59"/>
      <c r="H363" s="60"/>
      <c r="I363" s="60"/>
      <c r="J363" s="61"/>
      <c r="L363" s="62"/>
      <c r="M363" s="63"/>
      <c r="N363" s="63"/>
    </row>
    <row r="364" spans="1:15" s="55" customFormat="1" x14ac:dyDescent="0.25">
      <c r="A364" s="56"/>
      <c r="B364" s="57" t="s">
        <v>800</v>
      </c>
      <c r="C364" s="57" t="s">
        <v>75</v>
      </c>
      <c r="D364" s="58" t="s">
        <v>801</v>
      </c>
      <c r="E364" s="56" t="s">
        <v>75</v>
      </c>
      <c r="F364" s="56"/>
      <c r="G364" s="59"/>
      <c r="H364" s="60"/>
      <c r="I364" s="60"/>
      <c r="J364" s="61"/>
      <c r="L364" s="62"/>
      <c r="M364" s="63"/>
      <c r="N364" s="63"/>
    </row>
    <row r="365" spans="1:15" s="55" customFormat="1" x14ac:dyDescent="0.25">
      <c r="A365" s="64"/>
      <c r="B365" s="65" t="s">
        <v>802</v>
      </c>
      <c r="C365" s="65" t="s">
        <v>75</v>
      </c>
      <c r="D365" s="66" t="s">
        <v>803</v>
      </c>
      <c r="E365" s="64" t="s">
        <v>114</v>
      </c>
      <c r="F365" s="64"/>
      <c r="G365" s="67"/>
      <c r="H365" s="68"/>
      <c r="I365" s="68"/>
      <c r="J365" s="69"/>
      <c r="K365" s="70"/>
      <c r="L365" s="71"/>
      <c r="M365" s="72"/>
      <c r="N365" s="72"/>
      <c r="O365" s="70"/>
    </row>
    <row r="366" spans="1:15" s="55" customFormat="1" x14ac:dyDescent="0.25">
      <c r="A366" s="64"/>
      <c r="B366" s="65" t="s">
        <v>804</v>
      </c>
      <c r="C366" s="65" t="s">
        <v>75</v>
      </c>
      <c r="D366" s="66" t="s">
        <v>805</v>
      </c>
      <c r="E366" s="64" t="s">
        <v>114</v>
      </c>
      <c r="F366" s="64"/>
      <c r="G366" s="67"/>
      <c r="H366" s="68"/>
      <c r="I366" s="68"/>
      <c r="J366" s="69"/>
      <c r="K366" s="70"/>
      <c r="L366" s="71"/>
      <c r="M366" s="72"/>
      <c r="N366" s="72"/>
      <c r="O366" s="70"/>
    </row>
    <row r="367" spans="1:15" s="55" customFormat="1" x14ac:dyDescent="0.25">
      <c r="A367" s="64"/>
      <c r="B367" s="65" t="s">
        <v>806</v>
      </c>
      <c r="C367" s="65" t="s">
        <v>75</v>
      </c>
      <c r="D367" s="66" t="s">
        <v>807</v>
      </c>
      <c r="E367" s="64" t="s">
        <v>114</v>
      </c>
      <c r="F367" s="64"/>
      <c r="G367" s="67"/>
      <c r="H367" s="68"/>
      <c r="I367" s="68"/>
      <c r="J367" s="69"/>
      <c r="K367" s="70"/>
      <c r="L367" s="71"/>
      <c r="M367" s="72"/>
      <c r="N367" s="72"/>
      <c r="O367" s="70"/>
    </row>
    <row r="368" spans="1:15" s="55" customFormat="1" x14ac:dyDescent="0.25">
      <c r="A368" s="64"/>
      <c r="B368" s="65" t="s">
        <v>808</v>
      </c>
      <c r="C368" s="65" t="s">
        <v>75</v>
      </c>
      <c r="D368" s="66" t="s">
        <v>809</v>
      </c>
      <c r="E368" s="64" t="s">
        <v>114</v>
      </c>
      <c r="F368" s="64"/>
      <c r="G368" s="67"/>
      <c r="H368" s="68"/>
      <c r="I368" s="68"/>
      <c r="J368" s="69"/>
      <c r="K368" s="70"/>
      <c r="L368" s="71"/>
      <c r="M368" s="72"/>
      <c r="N368" s="72"/>
      <c r="O368" s="70"/>
    </row>
    <row r="369" spans="1:15" s="55" customFormat="1" x14ac:dyDescent="0.25">
      <c r="A369" s="56"/>
      <c r="B369" s="57" t="s">
        <v>810</v>
      </c>
      <c r="C369" s="57" t="s">
        <v>75</v>
      </c>
      <c r="D369" s="58" t="s">
        <v>811</v>
      </c>
      <c r="E369" s="56" t="s">
        <v>75</v>
      </c>
      <c r="F369" s="56"/>
      <c r="G369" s="59"/>
      <c r="H369" s="60"/>
      <c r="I369" s="60"/>
      <c r="J369" s="61"/>
      <c r="L369" s="62"/>
      <c r="M369" s="63"/>
      <c r="N369" s="63"/>
    </row>
    <row r="370" spans="1:15" s="55" customFormat="1" x14ac:dyDescent="0.25">
      <c r="A370" s="64"/>
      <c r="B370" s="65" t="s">
        <v>812</v>
      </c>
      <c r="C370" s="65" t="s">
        <v>75</v>
      </c>
      <c r="D370" s="66" t="s">
        <v>813</v>
      </c>
      <c r="E370" s="64" t="s">
        <v>114</v>
      </c>
      <c r="F370" s="64"/>
      <c r="G370" s="67"/>
      <c r="H370" s="68"/>
      <c r="I370" s="68"/>
      <c r="J370" s="69"/>
      <c r="K370" s="70"/>
      <c r="L370" s="71"/>
      <c r="M370" s="72"/>
      <c r="N370" s="72"/>
      <c r="O370" s="70"/>
    </row>
    <row r="371" spans="1:15" s="55" customFormat="1" x14ac:dyDescent="0.25">
      <c r="A371" s="64"/>
      <c r="B371" s="65" t="s">
        <v>814</v>
      </c>
      <c r="C371" s="65" t="s">
        <v>75</v>
      </c>
      <c r="D371" s="66" t="s">
        <v>815</v>
      </c>
      <c r="E371" s="64" t="s">
        <v>114</v>
      </c>
      <c r="F371" s="64"/>
      <c r="G371" s="67"/>
      <c r="H371" s="68"/>
      <c r="I371" s="68"/>
      <c r="J371" s="69"/>
      <c r="K371" s="70"/>
      <c r="L371" s="71"/>
      <c r="M371" s="72"/>
      <c r="N371" s="72"/>
      <c r="O371" s="70"/>
    </row>
    <row r="372" spans="1:15" s="55" customFormat="1" x14ac:dyDescent="0.25">
      <c r="A372" s="64"/>
      <c r="B372" s="65" t="s">
        <v>816</v>
      </c>
      <c r="C372" s="65" t="s">
        <v>75</v>
      </c>
      <c r="D372" s="66" t="s">
        <v>817</v>
      </c>
      <c r="E372" s="64" t="s">
        <v>114</v>
      </c>
      <c r="F372" s="64"/>
      <c r="G372" s="67"/>
      <c r="H372" s="68"/>
      <c r="I372" s="68"/>
      <c r="J372" s="69"/>
      <c r="K372" s="70"/>
      <c r="L372" s="71"/>
      <c r="M372" s="72"/>
      <c r="N372" s="72"/>
      <c r="O372" s="70"/>
    </row>
    <row r="373" spans="1:15" s="55" customFormat="1" x14ac:dyDescent="0.25">
      <c r="A373" s="64"/>
      <c r="B373" s="65" t="s">
        <v>818</v>
      </c>
      <c r="C373" s="65" t="s">
        <v>75</v>
      </c>
      <c r="D373" s="66" t="s">
        <v>819</v>
      </c>
      <c r="E373" s="64" t="s">
        <v>114</v>
      </c>
      <c r="F373" s="64"/>
      <c r="G373" s="67"/>
      <c r="H373" s="68"/>
      <c r="I373" s="68"/>
      <c r="J373" s="69"/>
      <c r="K373" s="70"/>
      <c r="L373" s="71"/>
      <c r="M373" s="72"/>
      <c r="N373" s="72"/>
      <c r="O373" s="70"/>
    </row>
    <row r="374" spans="1:15" s="55" customFormat="1" x14ac:dyDescent="0.25">
      <c r="A374" s="64"/>
      <c r="B374" s="65" t="s">
        <v>820</v>
      </c>
      <c r="C374" s="65" t="s">
        <v>75</v>
      </c>
      <c r="D374" s="66" t="s">
        <v>821</v>
      </c>
      <c r="E374" s="64" t="s">
        <v>114</v>
      </c>
      <c r="F374" s="64"/>
      <c r="G374" s="67"/>
      <c r="H374" s="68"/>
      <c r="I374" s="68"/>
      <c r="J374" s="69"/>
      <c r="K374" s="70"/>
      <c r="L374" s="71"/>
      <c r="M374" s="72"/>
      <c r="N374" s="72"/>
      <c r="O374" s="70"/>
    </row>
    <row r="375" spans="1:15" s="55" customFormat="1" x14ac:dyDescent="0.25">
      <c r="A375" s="64"/>
      <c r="B375" s="65" t="s">
        <v>822</v>
      </c>
      <c r="C375" s="65" t="s">
        <v>75</v>
      </c>
      <c r="D375" s="66" t="s">
        <v>823</v>
      </c>
      <c r="E375" s="64" t="s">
        <v>114</v>
      </c>
      <c r="F375" s="64"/>
      <c r="G375" s="67"/>
      <c r="H375" s="68"/>
      <c r="I375" s="68"/>
      <c r="J375" s="69"/>
      <c r="K375" s="70"/>
      <c r="L375" s="71"/>
      <c r="M375" s="72"/>
      <c r="N375" s="72"/>
      <c r="O375" s="70"/>
    </row>
    <row r="376" spans="1:15" s="55" customFormat="1" x14ac:dyDescent="0.25">
      <c r="A376" s="64"/>
      <c r="B376" s="65" t="s">
        <v>824</v>
      </c>
      <c r="C376" s="65" t="s">
        <v>75</v>
      </c>
      <c r="D376" s="66" t="s">
        <v>825</v>
      </c>
      <c r="E376" s="64" t="s">
        <v>114</v>
      </c>
      <c r="F376" s="64"/>
      <c r="G376" s="67"/>
      <c r="H376" s="68"/>
      <c r="I376" s="68"/>
      <c r="J376" s="69"/>
      <c r="K376" s="70"/>
      <c r="L376" s="71"/>
      <c r="M376" s="72"/>
      <c r="N376" s="72"/>
      <c r="O376" s="70"/>
    </row>
    <row r="377" spans="1:15" s="55" customFormat="1" x14ac:dyDescent="0.25">
      <c r="A377" s="64"/>
      <c r="B377" s="65" t="s">
        <v>826</v>
      </c>
      <c r="C377" s="65" t="s">
        <v>75</v>
      </c>
      <c r="D377" s="66" t="s">
        <v>827</v>
      </c>
      <c r="E377" s="64" t="s">
        <v>114</v>
      </c>
      <c r="F377" s="64"/>
      <c r="G377" s="67"/>
      <c r="H377" s="68"/>
      <c r="I377" s="68"/>
      <c r="J377" s="69"/>
      <c r="K377" s="70"/>
      <c r="L377" s="71"/>
      <c r="M377" s="72"/>
      <c r="N377" s="72"/>
      <c r="O377" s="70"/>
    </row>
    <row r="378" spans="1:15" s="55" customFormat="1" x14ac:dyDescent="0.25">
      <c r="A378" s="64"/>
      <c r="B378" s="65" t="s">
        <v>828</v>
      </c>
      <c r="C378" s="65" t="s">
        <v>75</v>
      </c>
      <c r="D378" s="66" t="s">
        <v>829</v>
      </c>
      <c r="E378" s="64" t="s">
        <v>114</v>
      </c>
      <c r="F378" s="64"/>
      <c r="G378" s="67"/>
      <c r="H378" s="68"/>
      <c r="I378" s="68"/>
      <c r="J378" s="69"/>
      <c r="K378" s="70"/>
      <c r="L378" s="71"/>
      <c r="M378" s="72"/>
      <c r="N378" s="72"/>
      <c r="O378" s="70"/>
    </row>
    <row r="379" spans="1:15" s="55" customFormat="1" x14ac:dyDescent="0.25">
      <c r="A379" s="64"/>
      <c r="B379" s="65" t="s">
        <v>830</v>
      </c>
      <c r="C379" s="65" t="s">
        <v>75</v>
      </c>
      <c r="D379" s="66" t="s">
        <v>831</v>
      </c>
      <c r="E379" s="64" t="s">
        <v>114</v>
      </c>
      <c r="F379" s="64"/>
      <c r="G379" s="67"/>
      <c r="H379" s="68"/>
      <c r="I379" s="68"/>
      <c r="J379" s="69"/>
      <c r="K379" s="70"/>
      <c r="L379" s="71"/>
      <c r="M379" s="72"/>
      <c r="N379" s="72"/>
      <c r="O379" s="70"/>
    </row>
    <row r="380" spans="1:15" s="55" customFormat="1" x14ac:dyDescent="0.25">
      <c r="A380" s="64"/>
      <c r="B380" s="65" t="s">
        <v>832</v>
      </c>
      <c r="C380" s="65" t="s">
        <v>75</v>
      </c>
      <c r="D380" s="66" t="s">
        <v>833</v>
      </c>
      <c r="E380" s="64" t="s">
        <v>114</v>
      </c>
      <c r="F380" s="64"/>
      <c r="G380" s="67"/>
      <c r="H380" s="68"/>
      <c r="I380" s="68"/>
      <c r="J380" s="69"/>
      <c r="K380" s="70"/>
      <c r="L380" s="71"/>
      <c r="M380" s="72"/>
      <c r="N380" s="72"/>
      <c r="O380" s="70"/>
    </row>
    <row r="381" spans="1:15" s="55" customFormat="1" x14ac:dyDescent="0.25">
      <c r="A381" s="56"/>
      <c r="B381" s="57" t="s">
        <v>834</v>
      </c>
      <c r="C381" s="57" t="s">
        <v>75</v>
      </c>
      <c r="D381" s="58" t="s">
        <v>835</v>
      </c>
      <c r="E381" s="56" t="s">
        <v>75</v>
      </c>
      <c r="F381" s="56"/>
      <c r="G381" s="59"/>
      <c r="H381" s="60"/>
      <c r="I381" s="60"/>
      <c r="J381" s="61"/>
      <c r="L381" s="62"/>
      <c r="M381" s="63"/>
      <c r="N381" s="63"/>
    </row>
    <row r="382" spans="1:15" s="55" customFormat="1" x14ac:dyDescent="0.25">
      <c r="A382" s="56"/>
      <c r="B382" s="57" t="s">
        <v>836</v>
      </c>
      <c r="C382" s="57" t="s">
        <v>75</v>
      </c>
      <c r="D382" s="58" t="s">
        <v>837</v>
      </c>
      <c r="E382" s="56" t="s">
        <v>75</v>
      </c>
      <c r="F382" s="56"/>
      <c r="G382" s="59"/>
      <c r="H382" s="60"/>
      <c r="I382" s="60"/>
      <c r="J382" s="61"/>
      <c r="L382" s="62"/>
      <c r="M382" s="63"/>
      <c r="N382" s="63"/>
    </row>
    <row r="383" spans="1:15" s="55" customFormat="1" x14ac:dyDescent="0.25">
      <c r="A383" s="56"/>
      <c r="B383" s="57" t="s">
        <v>838</v>
      </c>
      <c r="C383" s="57" t="s">
        <v>75</v>
      </c>
      <c r="D383" s="58" t="s">
        <v>839</v>
      </c>
      <c r="E383" s="56" t="s">
        <v>75</v>
      </c>
      <c r="F383" s="56"/>
      <c r="G383" s="59"/>
      <c r="H383" s="60"/>
      <c r="I383" s="60"/>
      <c r="J383" s="61"/>
      <c r="L383" s="62"/>
      <c r="M383" s="63"/>
      <c r="N383" s="63"/>
    </row>
    <row r="384" spans="1:15" s="55" customFormat="1" x14ac:dyDescent="0.25">
      <c r="A384" s="56"/>
      <c r="B384" s="57" t="s">
        <v>840</v>
      </c>
      <c r="C384" s="57" t="s">
        <v>75</v>
      </c>
      <c r="D384" s="58" t="s">
        <v>841</v>
      </c>
      <c r="E384" s="56" t="s">
        <v>75</v>
      </c>
      <c r="F384" s="56"/>
      <c r="G384" s="59"/>
      <c r="H384" s="60"/>
      <c r="I384" s="60"/>
      <c r="J384" s="61"/>
      <c r="L384" s="62"/>
      <c r="M384" s="63"/>
      <c r="N384" s="63"/>
    </row>
    <row r="385" spans="1:15" s="55" customFormat="1" x14ac:dyDescent="0.25">
      <c r="A385" s="64"/>
      <c r="B385" s="65" t="s">
        <v>842</v>
      </c>
      <c r="C385" s="65" t="s">
        <v>75</v>
      </c>
      <c r="D385" s="66" t="s">
        <v>843</v>
      </c>
      <c r="E385" s="64" t="s">
        <v>114</v>
      </c>
      <c r="F385" s="64"/>
      <c r="G385" s="67"/>
      <c r="H385" s="68"/>
      <c r="I385" s="68"/>
      <c r="J385" s="69"/>
      <c r="K385" s="70"/>
      <c r="L385" s="71"/>
      <c r="M385" s="72"/>
      <c r="N385" s="72"/>
      <c r="O385" s="70"/>
    </row>
    <row r="386" spans="1:15" s="55" customFormat="1" x14ac:dyDescent="0.25">
      <c r="A386" s="56"/>
      <c r="B386" s="57" t="s">
        <v>844</v>
      </c>
      <c r="C386" s="57" t="s">
        <v>75</v>
      </c>
      <c r="D386" s="58" t="s">
        <v>845</v>
      </c>
      <c r="E386" s="56" t="s">
        <v>75</v>
      </c>
      <c r="F386" s="56"/>
      <c r="G386" s="59"/>
      <c r="H386" s="60"/>
      <c r="I386" s="60"/>
      <c r="J386" s="61"/>
      <c r="L386" s="62"/>
      <c r="M386" s="63"/>
      <c r="N386" s="63"/>
    </row>
    <row r="387" spans="1:15" s="55" customFormat="1" x14ac:dyDescent="0.25">
      <c r="A387" s="64"/>
      <c r="B387" s="65" t="s">
        <v>846</v>
      </c>
      <c r="C387" s="65" t="s">
        <v>75</v>
      </c>
      <c r="D387" s="66" t="s">
        <v>847</v>
      </c>
      <c r="E387" s="64" t="s">
        <v>114</v>
      </c>
      <c r="F387" s="64"/>
      <c r="G387" s="67"/>
      <c r="H387" s="68"/>
      <c r="I387" s="68"/>
      <c r="J387" s="69"/>
      <c r="K387" s="70"/>
      <c r="L387" s="71"/>
      <c r="M387" s="72"/>
      <c r="N387" s="72"/>
      <c r="O387" s="70"/>
    </row>
    <row r="388" spans="1:15" s="55" customFormat="1" x14ac:dyDescent="0.25">
      <c r="A388" s="56"/>
      <c r="B388" s="57" t="s">
        <v>848</v>
      </c>
      <c r="C388" s="57" t="s">
        <v>75</v>
      </c>
      <c r="D388" s="58" t="s">
        <v>849</v>
      </c>
      <c r="E388" s="56" t="s">
        <v>75</v>
      </c>
      <c r="F388" s="56"/>
      <c r="G388" s="59"/>
      <c r="H388" s="60"/>
      <c r="I388" s="60"/>
      <c r="J388" s="61"/>
      <c r="L388" s="62"/>
      <c r="M388" s="63"/>
      <c r="N388" s="63"/>
    </row>
    <row r="389" spans="1:15" s="55" customFormat="1" x14ac:dyDescent="0.25">
      <c r="A389" s="64"/>
      <c r="B389" s="65" t="s">
        <v>850</v>
      </c>
      <c r="C389" s="65" t="s">
        <v>75</v>
      </c>
      <c r="D389" s="66" t="s">
        <v>851</v>
      </c>
      <c r="E389" s="64" t="s">
        <v>114</v>
      </c>
      <c r="F389" s="64"/>
      <c r="G389" s="67"/>
      <c r="H389" s="68"/>
      <c r="I389" s="68"/>
      <c r="J389" s="69"/>
      <c r="K389" s="70"/>
      <c r="L389" s="71"/>
      <c r="M389" s="72"/>
      <c r="N389" s="72"/>
      <c r="O389" s="70"/>
    </row>
    <row r="390" spans="1:15" s="55" customFormat="1" x14ac:dyDescent="0.25">
      <c r="A390" s="56"/>
      <c r="B390" s="57" t="s">
        <v>852</v>
      </c>
      <c r="C390" s="57" t="s">
        <v>75</v>
      </c>
      <c r="D390" s="58" t="s">
        <v>853</v>
      </c>
      <c r="E390" s="56" t="s">
        <v>75</v>
      </c>
      <c r="F390" s="56"/>
      <c r="G390" s="59"/>
      <c r="H390" s="60"/>
      <c r="I390" s="60"/>
      <c r="J390" s="61"/>
      <c r="L390" s="62"/>
      <c r="M390" s="63"/>
      <c r="N390" s="63"/>
    </row>
    <row r="391" spans="1:15" s="55" customFormat="1" x14ac:dyDescent="0.25">
      <c r="A391" s="56"/>
      <c r="B391" s="57" t="s">
        <v>854</v>
      </c>
      <c r="C391" s="57" t="s">
        <v>75</v>
      </c>
      <c r="D391" s="58" t="s">
        <v>855</v>
      </c>
      <c r="E391" s="56" t="s">
        <v>75</v>
      </c>
      <c r="F391" s="56"/>
      <c r="G391" s="59"/>
      <c r="H391" s="60"/>
      <c r="I391" s="60"/>
      <c r="J391" s="61"/>
      <c r="L391" s="62"/>
      <c r="M391" s="63"/>
      <c r="N391" s="63"/>
    </row>
    <row r="392" spans="1:15" s="55" customFormat="1" x14ac:dyDescent="0.25">
      <c r="A392" s="56"/>
      <c r="B392" s="57" t="s">
        <v>856</v>
      </c>
      <c r="C392" s="57" t="s">
        <v>75</v>
      </c>
      <c r="D392" s="58" t="s">
        <v>857</v>
      </c>
      <c r="E392" s="56" t="s">
        <v>75</v>
      </c>
      <c r="F392" s="56"/>
      <c r="G392" s="59"/>
      <c r="H392" s="60"/>
      <c r="I392" s="60"/>
      <c r="J392" s="61"/>
      <c r="L392" s="62"/>
      <c r="M392" s="63"/>
      <c r="N392" s="63"/>
    </row>
    <row r="393" spans="1:15" s="55" customFormat="1" x14ac:dyDescent="0.25">
      <c r="A393" s="64"/>
      <c r="B393" s="65" t="s">
        <v>858</v>
      </c>
      <c r="C393" s="65" t="s">
        <v>75</v>
      </c>
      <c r="D393" s="66" t="s">
        <v>859</v>
      </c>
      <c r="E393" s="64" t="s">
        <v>114</v>
      </c>
      <c r="F393" s="64"/>
      <c r="G393" s="67"/>
      <c r="H393" s="68"/>
      <c r="I393" s="68"/>
      <c r="J393" s="69"/>
      <c r="K393" s="70"/>
      <c r="L393" s="71"/>
      <c r="M393" s="72"/>
      <c r="N393" s="72"/>
      <c r="O393" s="70"/>
    </row>
    <row r="394" spans="1:15" s="55" customFormat="1" x14ac:dyDescent="0.25">
      <c r="A394" s="56"/>
      <c r="B394" s="57" t="s">
        <v>860</v>
      </c>
      <c r="C394" s="57" t="s">
        <v>75</v>
      </c>
      <c r="D394" s="58" t="s">
        <v>861</v>
      </c>
      <c r="E394" s="56" t="s">
        <v>75</v>
      </c>
      <c r="F394" s="56"/>
      <c r="G394" s="59"/>
      <c r="H394" s="60"/>
      <c r="I394" s="60"/>
      <c r="J394" s="61"/>
      <c r="L394" s="62"/>
      <c r="M394" s="63"/>
      <c r="N394" s="63"/>
    </row>
    <row r="395" spans="1:15" s="55" customFormat="1" x14ac:dyDescent="0.25">
      <c r="A395" s="56"/>
      <c r="B395" s="57" t="s">
        <v>862</v>
      </c>
      <c r="C395" s="57" t="s">
        <v>75</v>
      </c>
      <c r="D395" s="58" t="s">
        <v>863</v>
      </c>
      <c r="E395" s="56" t="s">
        <v>75</v>
      </c>
      <c r="F395" s="56"/>
      <c r="G395" s="59"/>
      <c r="H395" s="60"/>
      <c r="I395" s="60"/>
      <c r="J395" s="61"/>
      <c r="L395" s="62"/>
      <c r="M395" s="63"/>
      <c r="N395" s="63"/>
    </row>
    <row r="396" spans="1:15" x14ac:dyDescent="0.25">
      <c r="A396" s="44">
        <v>112</v>
      </c>
      <c r="B396" s="73" t="s">
        <v>864</v>
      </c>
      <c r="C396" s="73" t="s">
        <v>75</v>
      </c>
      <c r="D396" s="74" t="s">
        <v>865</v>
      </c>
      <c r="E396" s="44" t="s">
        <v>255</v>
      </c>
      <c r="F396" s="44" t="s">
        <v>257</v>
      </c>
      <c r="G396" s="46">
        <v>329.04</v>
      </c>
      <c r="H396" s="47">
        <v>65</v>
      </c>
      <c r="I396" s="47">
        <f>ROUND(G396*H396,2)</f>
        <v>21387.599999999999</v>
      </c>
      <c r="J396" s="48">
        <v>0.21</v>
      </c>
      <c r="L396" s="75"/>
    </row>
    <row r="397" spans="1:15" s="55" customFormat="1" x14ac:dyDescent="0.25">
      <c r="A397" s="56"/>
      <c r="B397" s="57" t="s">
        <v>866</v>
      </c>
      <c r="C397" s="57" t="s">
        <v>75</v>
      </c>
      <c r="D397" s="58" t="s">
        <v>867</v>
      </c>
      <c r="E397" s="56" t="s">
        <v>75</v>
      </c>
      <c r="F397" s="56"/>
      <c r="G397" s="59"/>
      <c r="H397" s="60"/>
      <c r="I397" s="60"/>
      <c r="J397" s="61"/>
      <c r="L397" s="62"/>
      <c r="M397" s="63"/>
      <c r="N397" s="63"/>
    </row>
    <row r="398" spans="1:15" x14ac:dyDescent="0.25">
      <c r="A398" s="44">
        <v>113</v>
      </c>
      <c r="B398" s="73" t="s">
        <v>868</v>
      </c>
      <c r="C398" s="73" t="s">
        <v>75</v>
      </c>
      <c r="D398" s="74" t="s">
        <v>869</v>
      </c>
      <c r="E398" s="44" t="s">
        <v>255</v>
      </c>
      <c r="F398" s="44" t="s">
        <v>257</v>
      </c>
      <c r="G398" s="46">
        <v>329.04</v>
      </c>
      <c r="H398" s="47">
        <v>25</v>
      </c>
      <c r="I398" s="47">
        <f>ROUND(G398*H398,2)</f>
        <v>8226</v>
      </c>
      <c r="J398" s="48">
        <v>0.21</v>
      </c>
      <c r="L398" s="75"/>
    </row>
    <row r="399" spans="1:15" s="55" customFormat="1" x14ac:dyDescent="0.25">
      <c r="A399" s="56"/>
      <c r="B399" s="57" t="s">
        <v>870</v>
      </c>
      <c r="C399" s="57" t="s">
        <v>75</v>
      </c>
      <c r="D399" s="58" t="s">
        <v>871</v>
      </c>
      <c r="E399" s="56" t="s">
        <v>75</v>
      </c>
      <c r="F399" s="56"/>
      <c r="G399" s="59"/>
      <c r="H399" s="60"/>
      <c r="I399" s="60"/>
      <c r="J399" s="61"/>
      <c r="L399" s="62"/>
      <c r="M399" s="63"/>
      <c r="N399" s="63"/>
    </row>
    <row r="400" spans="1:15" x14ac:dyDescent="0.25">
      <c r="A400" s="44">
        <v>114</v>
      </c>
      <c r="B400" s="73" t="s">
        <v>872</v>
      </c>
      <c r="C400" s="73" t="s">
        <v>75</v>
      </c>
      <c r="D400" s="74" t="s">
        <v>873</v>
      </c>
      <c r="E400" s="44" t="s">
        <v>255</v>
      </c>
      <c r="F400" s="44" t="s">
        <v>257</v>
      </c>
      <c r="G400" s="46">
        <v>129.24</v>
      </c>
      <c r="H400" s="47">
        <v>185</v>
      </c>
      <c r="I400" s="47">
        <f>ROUND(G400*H400,2)</f>
        <v>23909.4</v>
      </c>
      <c r="J400" s="48">
        <v>0.21</v>
      </c>
      <c r="L400" s="75"/>
    </row>
    <row r="401" spans="1:14" x14ac:dyDescent="0.25">
      <c r="A401" s="44">
        <v>115</v>
      </c>
      <c r="B401" s="73" t="s">
        <v>874</v>
      </c>
      <c r="C401" s="73" t="s">
        <v>75</v>
      </c>
      <c r="D401" s="74" t="s">
        <v>875</v>
      </c>
      <c r="E401" s="44" t="s">
        <v>255</v>
      </c>
      <c r="F401" s="44" t="s">
        <v>257</v>
      </c>
      <c r="G401" s="46">
        <v>213.18</v>
      </c>
      <c r="H401" s="47">
        <v>205</v>
      </c>
      <c r="I401" s="47">
        <f>ROUND(G401*H401,2)</f>
        <v>43701.9</v>
      </c>
      <c r="J401" s="48">
        <v>0.21</v>
      </c>
      <c r="L401" s="75"/>
    </row>
    <row r="402" spans="1:14" s="55" customFormat="1" x14ac:dyDescent="0.25">
      <c r="A402" s="56"/>
      <c r="B402" s="57" t="s">
        <v>876</v>
      </c>
      <c r="C402" s="57" t="s">
        <v>75</v>
      </c>
      <c r="D402" s="58" t="s">
        <v>877</v>
      </c>
      <c r="E402" s="56" t="s">
        <v>75</v>
      </c>
      <c r="F402" s="56"/>
      <c r="G402" s="59"/>
      <c r="H402" s="60"/>
      <c r="I402" s="60"/>
      <c r="J402" s="61"/>
      <c r="L402" s="62"/>
      <c r="M402" s="63"/>
      <c r="N402" s="63"/>
    </row>
    <row r="403" spans="1:14" s="55" customFormat="1" x14ac:dyDescent="0.25">
      <c r="A403" s="56"/>
      <c r="B403" s="57" t="s">
        <v>878</v>
      </c>
      <c r="C403" s="57" t="s">
        <v>75</v>
      </c>
      <c r="D403" s="58" t="s">
        <v>879</v>
      </c>
      <c r="E403" s="56" t="s">
        <v>75</v>
      </c>
      <c r="F403" s="56"/>
      <c r="G403" s="59"/>
      <c r="H403" s="60"/>
      <c r="I403" s="60"/>
      <c r="J403" s="61"/>
      <c r="L403" s="62"/>
      <c r="M403" s="63"/>
      <c r="N403" s="63"/>
    </row>
    <row r="404" spans="1:14" s="55" customFormat="1" x14ac:dyDescent="0.25">
      <c r="A404" s="56"/>
      <c r="B404" s="57" t="s">
        <v>880</v>
      </c>
      <c r="C404" s="57" t="s">
        <v>75</v>
      </c>
      <c r="D404" s="58" t="s">
        <v>881</v>
      </c>
      <c r="E404" s="56" t="s">
        <v>75</v>
      </c>
      <c r="F404" s="56"/>
      <c r="G404" s="59"/>
      <c r="H404" s="60"/>
      <c r="I404" s="60"/>
      <c r="J404" s="61"/>
      <c r="L404" s="62"/>
      <c r="M404" s="63"/>
      <c r="N404" s="63"/>
    </row>
    <row r="405" spans="1:14" x14ac:dyDescent="0.25">
      <c r="A405" s="44">
        <v>116</v>
      </c>
      <c r="B405" s="73" t="s">
        <v>882</v>
      </c>
      <c r="C405" s="73" t="s">
        <v>75</v>
      </c>
      <c r="D405" s="74" t="s">
        <v>883</v>
      </c>
      <c r="E405" s="44" t="s">
        <v>255</v>
      </c>
      <c r="F405" s="44" t="s">
        <v>416</v>
      </c>
      <c r="G405" s="46">
        <v>5</v>
      </c>
      <c r="H405" s="47">
        <v>950</v>
      </c>
      <c r="I405" s="47">
        <f>ROUND(G405*H405,2)</f>
        <v>4750</v>
      </c>
      <c r="J405" s="48">
        <v>0.21</v>
      </c>
      <c r="L405" s="75"/>
    </row>
    <row r="406" spans="1:14" s="55" customFormat="1" x14ac:dyDescent="0.25">
      <c r="A406" s="56"/>
      <c r="B406" s="57" t="s">
        <v>884</v>
      </c>
      <c r="C406" s="57" t="s">
        <v>75</v>
      </c>
      <c r="D406" s="58" t="s">
        <v>885</v>
      </c>
      <c r="E406" s="56" t="s">
        <v>75</v>
      </c>
      <c r="F406" s="56"/>
      <c r="G406" s="59"/>
      <c r="H406" s="60"/>
      <c r="I406" s="60"/>
      <c r="J406" s="61"/>
      <c r="L406" s="62"/>
      <c r="M406" s="63"/>
      <c r="N406" s="63"/>
    </row>
    <row r="407" spans="1:14" x14ac:dyDescent="0.25">
      <c r="A407" s="44">
        <v>117</v>
      </c>
      <c r="B407" s="73" t="s">
        <v>886</v>
      </c>
      <c r="C407" s="73" t="s">
        <v>75</v>
      </c>
      <c r="D407" s="74" t="s">
        <v>887</v>
      </c>
      <c r="E407" s="44" t="s">
        <v>255</v>
      </c>
      <c r="F407" s="44" t="s">
        <v>405</v>
      </c>
      <c r="G407" s="46">
        <v>32.9</v>
      </c>
      <c r="H407" s="47">
        <v>300</v>
      </c>
      <c r="I407" s="47">
        <f>ROUND(G407*H407,2)</f>
        <v>9870</v>
      </c>
      <c r="J407" s="48">
        <v>0.21</v>
      </c>
      <c r="L407" s="75"/>
    </row>
    <row r="408" spans="1:14" s="55" customFormat="1" x14ac:dyDescent="0.25">
      <c r="A408" s="56"/>
      <c r="B408" s="57" t="s">
        <v>888</v>
      </c>
      <c r="C408" s="57" t="s">
        <v>75</v>
      </c>
      <c r="D408" s="58" t="s">
        <v>889</v>
      </c>
      <c r="E408" s="56" t="s">
        <v>75</v>
      </c>
      <c r="F408" s="56"/>
      <c r="G408" s="59"/>
      <c r="H408" s="60"/>
      <c r="I408" s="60"/>
      <c r="J408" s="61"/>
      <c r="L408" s="62"/>
      <c r="M408" s="63"/>
      <c r="N408" s="63"/>
    </row>
    <row r="409" spans="1:14" s="55" customFormat="1" x14ac:dyDescent="0.25">
      <c r="A409" s="56"/>
      <c r="B409" s="57" t="s">
        <v>890</v>
      </c>
      <c r="C409" s="57" t="s">
        <v>75</v>
      </c>
      <c r="D409" s="58" t="s">
        <v>891</v>
      </c>
      <c r="E409" s="56" t="s">
        <v>75</v>
      </c>
      <c r="F409" s="56"/>
      <c r="G409" s="59"/>
      <c r="H409" s="60"/>
      <c r="I409" s="60"/>
      <c r="J409" s="61"/>
      <c r="L409" s="62"/>
      <c r="M409" s="63"/>
      <c r="N409" s="63"/>
    </row>
    <row r="410" spans="1:14" s="55" customFormat="1" x14ac:dyDescent="0.25">
      <c r="A410" s="56"/>
      <c r="B410" s="57" t="s">
        <v>892</v>
      </c>
      <c r="C410" s="57" t="s">
        <v>75</v>
      </c>
      <c r="D410" s="58" t="s">
        <v>893</v>
      </c>
      <c r="E410" s="56" t="s">
        <v>75</v>
      </c>
      <c r="F410" s="56"/>
      <c r="G410" s="59"/>
      <c r="H410" s="60"/>
      <c r="I410" s="60"/>
      <c r="J410" s="61"/>
      <c r="L410" s="62"/>
      <c r="M410" s="63"/>
      <c r="N410" s="63"/>
    </row>
    <row r="411" spans="1:14" s="55" customFormat="1" x14ac:dyDescent="0.25">
      <c r="A411" s="56"/>
      <c r="B411" s="57" t="s">
        <v>894</v>
      </c>
      <c r="C411" s="57" t="s">
        <v>75</v>
      </c>
      <c r="D411" s="58" t="s">
        <v>895</v>
      </c>
      <c r="E411" s="56" t="s">
        <v>75</v>
      </c>
      <c r="F411" s="56"/>
      <c r="G411" s="59"/>
      <c r="H411" s="60"/>
      <c r="I411" s="60"/>
      <c r="J411" s="61"/>
      <c r="L411" s="62"/>
      <c r="M411" s="63"/>
      <c r="N411" s="63"/>
    </row>
    <row r="412" spans="1:14" s="55" customFormat="1" x14ac:dyDescent="0.25">
      <c r="A412" s="56"/>
      <c r="B412" s="57" t="s">
        <v>896</v>
      </c>
      <c r="C412" s="57" t="s">
        <v>75</v>
      </c>
      <c r="D412" s="58" t="s">
        <v>897</v>
      </c>
      <c r="E412" s="56" t="s">
        <v>75</v>
      </c>
      <c r="F412" s="56"/>
      <c r="G412" s="59"/>
      <c r="H412" s="60"/>
      <c r="I412" s="60"/>
      <c r="J412" s="61"/>
      <c r="L412" s="62"/>
      <c r="M412" s="63"/>
      <c r="N412" s="63"/>
    </row>
    <row r="413" spans="1:14" x14ac:dyDescent="0.25">
      <c r="A413" s="44">
        <v>118</v>
      </c>
      <c r="B413" s="73" t="s">
        <v>898</v>
      </c>
      <c r="C413" s="73" t="s">
        <v>75</v>
      </c>
      <c r="D413" s="74" t="s">
        <v>899</v>
      </c>
      <c r="E413" s="44" t="s">
        <v>255</v>
      </c>
      <c r="F413" s="44" t="s">
        <v>257</v>
      </c>
      <c r="G413" s="46">
        <v>749.73</v>
      </c>
      <c r="H413" s="47">
        <v>18</v>
      </c>
      <c r="I413" s="47">
        <f>ROUND(G413*H413,2)</f>
        <v>13495.14</v>
      </c>
      <c r="J413" s="48">
        <v>0.21</v>
      </c>
      <c r="L413" s="75"/>
    </row>
    <row r="414" spans="1:14" x14ac:dyDescent="0.25">
      <c r="A414" s="44">
        <v>119</v>
      </c>
      <c r="B414" s="73" t="s">
        <v>900</v>
      </c>
      <c r="C414" s="73" t="s">
        <v>75</v>
      </c>
      <c r="D414" s="74" t="s">
        <v>901</v>
      </c>
      <c r="E414" s="44" t="s">
        <v>255</v>
      </c>
      <c r="F414" s="44" t="s">
        <v>257</v>
      </c>
      <c r="G414" s="46">
        <v>36.880000000000003</v>
      </c>
      <c r="H414" s="47">
        <v>25</v>
      </c>
      <c r="I414" s="47">
        <f>ROUND(G414*H414,2)</f>
        <v>922</v>
      </c>
      <c r="J414" s="48">
        <v>0.21</v>
      </c>
      <c r="L414" s="75"/>
    </row>
    <row r="415" spans="1:14" s="55" customFormat="1" x14ac:dyDescent="0.25">
      <c r="A415" s="56"/>
      <c r="B415" s="57" t="s">
        <v>902</v>
      </c>
      <c r="C415" s="57" t="s">
        <v>75</v>
      </c>
      <c r="D415" s="58" t="s">
        <v>903</v>
      </c>
      <c r="E415" s="56" t="s">
        <v>75</v>
      </c>
      <c r="F415" s="56"/>
      <c r="G415" s="59"/>
      <c r="H415" s="60"/>
      <c r="I415" s="60"/>
      <c r="J415" s="61"/>
      <c r="L415" s="62"/>
      <c r="M415" s="63"/>
      <c r="N415" s="63"/>
    </row>
    <row r="416" spans="1:14" x14ac:dyDescent="0.25">
      <c r="A416" s="44">
        <v>120</v>
      </c>
      <c r="B416" s="73" t="s">
        <v>904</v>
      </c>
      <c r="C416" s="73" t="s">
        <v>75</v>
      </c>
      <c r="D416" s="74" t="s">
        <v>905</v>
      </c>
      <c r="E416" s="44" t="s">
        <v>265</v>
      </c>
      <c r="F416" s="44" t="s">
        <v>405</v>
      </c>
      <c r="G416" s="46">
        <v>100</v>
      </c>
      <c r="H416" s="47">
        <v>20</v>
      </c>
      <c r="I416" s="47">
        <f>ROUND(G416*H416,2)</f>
        <v>2000</v>
      </c>
      <c r="J416" s="48">
        <v>0.21</v>
      </c>
      <c r="L416" s="75"/>
    </row>
    <row r="417" spans="1:14" x14ac:dyDescent="0.25">
      <c r="A417" s="44">
        <v>121</v>
      </c>
      <c r="B417" s="73" t="s">
        <v>906</v>
      </c>
      <c r="C417" s="73" t="s">
        <v>75</v>
      </c>
      <c r="D417" s="74" t="s">
        <v>907</v>
      </c>
      <c r="E417" s="44" t="s">
        <v>265</v>
      </c>
      <c r="F417" s="44" t="s">
        <v>257</v>
      </c>
      <c r="G417" s="46">
        <v>10</v>
      </c>
      <c r="H417" s="47">
        <v>25</v>
      </c>
      <c r="I417" s="47">
        <f>ROUND(G417*H417,2)</f>
        <v>250</v>
      </c>
      <c r="J417" s="48">
        <v>0.21</v>
      </c>
      <c r="L417" s="75"/>
    </row>
    <row r="418" spans="1:14" s="55" customFormat="1" x14ac:dyDescent="0.25">
      <c r="A418" s="56"/>
      <c r="B418" s="57" t="s">
        <v>908</v>
      </c>
      <c r="C418" s="57" t="s">
        <v>75</v>
      </c>
      <c r="D418" s="58" t="s">
        <v>909</v>
      </c>
      <c r="E418" s="56" t="s">
        <v>75</v>
      </c>
      <c r="F418" s="56"/>
      <c r="G418" s="59"/>
      <c r="H418" s="60"/>
      <c r="I418" s="60"/>
      <c r="J418" s="61"/>
      <c r="L418" s="62"/>
      <c r="M418" s="63"/>
      <c r="N418" s="63"/>
    </row>
    <row r="419" spans="1:14" s="55" customFormat="1" x14ac:dyDescent="0.25">
      <c r="A419" s="56"/>
      <c r="B419" s="57" t="s">
        <v>910</v>
      </c>
      <c r="C419" s="57" t="s">
        <v>75</v>
      </c>
      <c r="D419" s="58" t="s">
        <v>911</v>
      </c>
      <c r="E419" s="56" t="s">
        <v>75</v>
      </c>
      <c r="F419" s="56"/>
      <c r="G419" s="59"/>
      <c r="H419" s="60"/>
      <c r="I419" s="60"/>
      <c r="J419" s="61"/>
      <c r="L419" s="62"/>
      <c r="M419" s="63"/>
      <c r="N419" s="63"/>
    </row>
    <row r="420" spans="1:14" s="55" customFormat="1" x14ac:dyDescent="0.25">
      <c r="A420" s="56"/>
      <c r="B420" s="57" t="s">
        <v>912</v>
      </c>
      <c r="C420" s="57" t="s">
        <v>75</v>
      </c>
      <c r="D420" s="58" t="s">
        <v>913</v>
      </c>
      <c r="E420" s="56" t="s">
        <v>75</v>
      </c>
      <c r="F420" s="56"/>
      <c r="G420" s="59"/>
      <c r="H420" s="60"/>
      <c r="I420" s="60"/>
      <c r="J420" s="61"/>
      <c r="L420" s="62"/>
      <c r="M420" s="63"/>
      <c r="N420" s="63"/>
    </row>
    <row r="421" spans="1:14" x14ac:dyDescent="0.25">
      <c r="A421" s="44">
        <v>122</v>
      </c>
      <c r="B421" s="73" t="s">
        <v>914</v>
      </c>
      <c r="C421" s="73" t="s">
        <v>75</v>
      </c>
      <c r="D421" s="74" t="s">
        <v>915</v>
      </c>
      <c r="E421" s="44" t="s">
        <v>255</v>
      </c>
      <c r="F421" s="44" t="s">
        <v>257</v>
      </c>
      <c r="G421" s="46">
        <v>140</v>
      </c>
      <c r="H421" s="47">
        <v>110</v>
      </c>
      <c r="I421" s="47">
        <f>ROUND(G421*H421,2)</f>
        <v>15400</v>
      </c>
      <c r="J421" s="48">
        <v>0.21</v>
      </c>
      <c r="L421" s="75"/>
    </row>
    <row r="422" spans="1:14" x14ac:dyDescent="0.25">
      <c r="A422" s="44">
        <v>123</v>
      </c>
      <c r="B422" s="73" t="s">
        <v>916</v>
      </c>
      <c r="C422" s="73" t="s">
        <v>75</v>
      </c>
      <c r="D422" s="74" t="s">
        <v>917</v>
      </c>
      <c r="E422" s="44" t="s">
        <v>255</v>
      </c>
      <c r="F422" s="44" t="s">
        <v>257</v>
      </c>
      <c r="G422" s="46">
        <v>14.555</v>
      </c>
      <c r="H422" s="47">
        <v>70</v>
      </c>
      <c r="I422" s="47">
        <f>ROUND(G422*H422,2)</f>
        <v>1018.85</v>
      </c>
      <c r="J422" s="48">
        <v>0.21</v>
      </c>
      <c r="L422" s="75"/>
    </row>
    <row r="423" spans="1:14" s="55" customFormat="1" x14ac:dyDescent="0.25">
      <c r="A423" s="56"/>
      <c r="B423" s="57" t="s">
        <v>918</v>
      </c>
      <c r="C423" s="57" t="s">
        <v>75</v>
      </c>
      <c r="D423" s="58" t="s">
        <v>919</v>
      </c>
      <c r="E423" s="56" t="s">
        <v>75</v>
      </c>
      <c r="F423" s="56"/>
      <c r="G423" s="59"/>
      <c r="H423" s="60"/>
      <c r="I423" s="60"/>
      <c r="J423" s="61"/>
      <c r="L423" s="62"/>
      <c r="M423" s="63"/>
      <c r="N423" s="63"/>
    </row>
    <row r="424" spans="1:14" s="55" customFormat="1" x14ac:dyDescent="0.25">
      <c r="A424" s="56"/>
      <c r="B424" s="57" t="s">
        <v>920</v>
      </c>
      <c r="C424" s="57" t="s">
        <v>75</v>
      </c>
      <c r="D424" s="58" t="s">
        <v>921</v>
      </c>
      <c r="E424" s="56" t="s">
        <v>75</v>
      </c>
      <c r="F424" s="56"/>
      <c r="G424" s="59"/>
      <c r="H424" s="60"/>
      <c r="I424" s="60"/>
      <c r="J424" s="61"/>
      <c r="L424" s="62"/>
      <c r="M424" s="63"/>
      <c r="N424" s="63"/>
    </row>
    <row r="425" spans="1:14" x14ac:dyDescent="0.25">
      <c r="A425" s="44">
        <v>124</v>
      </c>
      <c r="B425" s="73" t="s">
        <v>922</v>
      </c>
      <c r="C425" s="73" t="s">
        <v>75</v>
      </c>
      <c r="D425" s="74" t="s">
        <v>923</v>
      </c>
      <c r="E425" s="44" t="s">
        <v>255</v>
      </c>
      <c r="F425" s="44" t="s">
        <v>257</v>
      </c>
      <c r="G425" s="46">
        <v>173.64</v>
      </c>
      <c r="H425" s="47">
        <v>80</v>
      </c>
      <c r="I425" s="47">
        <f>ROUND(G425*H425,2)</f>
        <v>13891.2</v>
      </c>
      <c r="J425" s="48">
        <v>0.21</v>
      </c>
      <c r="L425" s="75"/>
    </row>
    <row r="426" spans="1:14" x14ac:dyDescent="0.25">
      <c r="A426" s="44">
        <v>125</v>
      </c>
      <c r="B426" s="73" t="s">
        <v>924</v>
      </c>
      <c r="C426" s="73" t="s">
        <v>75</v>
      </c>
      <c r="D426" s="74" t="s">
        <v>925</v>
      </c>
      <c r="E426" s="44" t="s">
        <v>255</v>
      </c>
      <c r="F426" s="44" t="s">
        <v>257</v>
      </c>
      <c r="G426" s="46">
        <v>22.74</v>
      </c>
      <c r="H426" s="47">
        <v>95</v>
      </c>
      <c r="I426" s="47">
        <f>ROUND(G426*H426,2)</f>
        <v>2160.3000000000002</v>
      </c>
      <c r="J426" s="48">
        <v>0.21</v>
      </c>
      <c r="L426" s="75"/>
    </row>
    <row r="427" spans="1:14" x14ac:dyDescent="0.25">
      <c r="A427" s="44">
        <v>126</v>
      </c>
      <c r="B427" s="73" t="s">
        <v>926</v>
      </c>
      <c r="C427" s="73" t="s">
        <v>75</v>
      </c>
      <c r="D427" s="74" t="s">
        <v>927</v>
      </c>
      <c r="E427" s="44" t="s">
        <v>255</v>
      </c>
      <c r="F427" s="44" t="s">
        <v>257</v>
      </c>
      <c r="G427" s="46">
        <v>111.17</v>
      </c>
      <c r="H427" s="47">
        <v>115</v>
      </c>
      <c r="I427" s="47">
        <f>ROUND(G427*H427,2)</f>
        <v>12784.55</v>
      </c>
      <c r="J427" s="48">
        <v>0.21</v>
      </c>
      <c r="L427" s="75"/>
    </row>
    <row r="428" spans="1:14" s="55" customFormat="1" x14ac:dyDescent="0.25">
      <c r="A428" s="56"/>
      <c r="B428" s="57" t="s">
        <v>928</v>
      </c>
      <c r="C428" s="57" t="s">
        <v>75</v>
      </c>
      <c r="D428" s="58" t="s">
        <v>929</v>
      </c>
      <c r="E428" s="56" t="s">
        <v>75</v>
      </c>
      <c r="F428" s="56"/>
      <c r="G428" s="59"/>
      <c r="H428" s="60"/>
      <c r="I428" s="60"/>
      <c r="J428" s="61"/>
      <c r="L428" s="62"/>
      <c r="M428" s="63"/>
      <c r="N428" s="63"/>
    </row>
    <row r="429" spans="1:14" x14ac:dyDescent="0.25">
      <c r="A429" s="44">
        <v>127</v>
      </c>
      <c r="B429" s="73" t="s">
        <v>930</v>
      </c>
      <c r="C429" s="73" t="s">
        <v>75</v>
      </c>
      <c r="D429" s="74" t="s">
        <v>931</v>
      </c>
      <c r="E429" s="44" t="s">
        <v>255</v>
      </c>
      <c r="F429" s="44" t="s">
        <v>257</v>
      </c>
      <c r="G429" s="46">
        <v>188.39</v>
      </c>
      <c r="H429" s="47">
        <v>55</v>
      </c>
      <c r="I429" s="47">
        <f>ROUND(G429*H429,2)</f>
        <v>10361.450000000001</v>
      </c>
      <c r="J429" s="48">
        <v>0.21</v>
      </c>
      <c r="L429" s="75"/>
    </row>
    <row r="430" spans="1:14" x14ac:dyDescent="0.25">
      <c r="A430" s="44">
        <v>128</v>
      </c>
      <c r="B430" s="73" t="s">
        <v>932</v>
      </c>
      <c r="C430" s="73" t="s">
        <v>75</v>
      </c>
      <c r="D430" s="74" t="s">
        <v>933</v>
      </c>
      <c r="E430" s="44" t="s">
        <v>255</v>
      </c>
      <c r="F430" s="44" t="s">
        <v>257</v>
      </c>
      <c r="G430" s="46">
        <v>37.049999999999997</v>
      </c>
      <c r="H430" s="47">
        <v>100</v>
      </c>
      <c r="I430" s="47">
        <f>ROUND(G430*H430,2)</f>
        <v>3705</v>
      </c>
      <c r="J430" s="48">
        <v>0.21</v>
      </c>
      <c r="L430" s="75"/>
    </row>
    <row r="431" spans="1:14" s="55" customFormat="1" x14ac:dyDescent="0.25">
      <c r="A431" s="56"/>
      <c r="B431" s="57" t="s">
        <v>934</v>
      </c>
      <c r="C431" s="57" t="s">
        <v>75</v>
      </c>
      <c r="D431" s="58" t="s">
        <v>935</v>
      </c>
      <c r="E431" s="56" t="s">
        <v>75</v>
      </c>
      <c r="F431" s="56"/>
      <c r="G431" s="59"/>
      <c r="H431" s="60"/>
      <c r="I431" s="60"/>
      <c r="J431" s="61"/>
      <c r="L431" s="62"/>
      <c r="M431" s="63"/>
      <c r="N431" s="63"/>
    </row>
    <row r="432" spans="1:14" x14ac:dyDescent="0.25">
      <c r="A432" s="44">
        <v>129</v>
      </c>
      <c r="B432" s="73" t="s">
        <v>936</v>
      </c>
      <c r="C432" s="73" t="s">
        <v>75</v>
      </c>
      <c r="D432" s="74" t="s">
        <v>937</v>
      </c>
      <c r="E432" s="44" t="s">
        <v>255</v>
      </c>
      <c r="F432" s="44" t="s">
        <v>257</v>
      </c>
      <c r="G432" s="46">
        <v>25.31</v>
      </c>
      <c r="H432" s="47">
        <v>150</v>
      </c>
      <c r="I432" s="47">
        <f>ROUND(G432*H432,2)</f>
        <v>3796.5</v>
      </c>
      <c r="J432" s="48">
        <v>0.21</v>
      </c>
      <c r="L432" s="75"/>
    </row>
    <row r="433" spans="1:15" s="55" customFormat="1" x14ac:dyDescent="0.25">
      <c r="A433" s="56"/>
      <c r="B433" s="57" t="s">
        <v>938</v>
      </c>
      <c r="C433" s="57" t="s">
        <v>75</v>
      </c>
      <c r="D433" s="58" t="s">
        <v>939</v>
      </c>
      <c r="E433" s="56" t="s">
        <v>75</v>
      </c>
      <c r="F433" s="56"/>
      <c r="G433" s="59"/>
      <c r="H433" s="60"/>
      <c r="I433" s="60"/>
      <c r="J433" s="61"/>
      <c r="L433" s="62"/>
      <c r="M433" s="63"/>
      <c r="N433" s="63"/>
    </row>
    <row r="434" spans="1:15" s="55" customFormat="1" x14ac:dyDescent="0.25">
      <c r="A434" s="56"/>
      <c r="B434" s="57" t="s">
        <v>940</v>
      </c>
      <c r="C434" s="57" t="s">
        <v>75</v>
      </c>
      <c r="D434" s="58" t="s">
        <v>941</v>
      </c>
      <c r="E434" s="56" t="s">
        <v>75</v>
      </c>
      <c r="F434" s="56"/>
      <c r="G434" s="59"/>
      <c r="H434" s="60"/>
      <c r="I434" s="60"/>
      <c r="J434" s="61"/>
      <c r="L434" s="62"/>
      <c r="M434" s="63"/>
      <c r="N434" s="63"/>
    </row>
    <row r="435" spans="1:15" x14ac:dyDescent="0.25">
      <c r="A435" s="44">
        <v>130</v>
      </c>
      <c r="B435" s="73" t="s">
        <v>942</v>
      </c>
      <c r="C435" s="73" t="s">
        <v>75</v>
      </c>
      <c r="D435" s="74" t="s">
        <v>943</v>
      </c>
      <c r="E435" s="44" t="s">
        <v>255</v>
      </c>
      <c r="F435" s="44" t="s">
        <v>416</v>
      </c>
      <c r="G435" s="46">
        <v>5</v>
      </c>
      <c r="H435" s="47">
        <v>350</v>
      </c>
      <c r="I435" s="47">
        <f>ROUND(G435*H435,2)</f>
        <v>1750</v>
      </c>
      <c r="J435" s="48">
        <v>0.21</v>
      </c>
      <c r="L435" s="75"/>
    </row>
    <row r="436" spans="1:15" s="55" customFormat="1" x14ac:dyDescent="0.25">
      <c r="A436" s="56"/>
      <c r="B436" s="57" t="s">
        <v>944</v>
      </c>
      <c r="C436" s="57" t="s">
        <v>75</v>
      </c>
      <c r="D436" s="58" t="s">
        <v>945</v>
      </c>
      <c r="E436" s="56" t="s">
        <v>75</v>
      </c>
      <c r="F436" s="56"/>
      <c r="G436" s="59"/>
      <c r="H436" s="60"/>
      <c r="I436" s="60"/>
      <c r="J436" s="61"/>
      <c r="L436" s="62"/>
      <c r="M436" s="63"/>
      <c r="N436" s="63"/>
    </row>
    <row r="437" spans="1:15" x14ac:dyDescent="0.25">
      <c r="A437" s="44">
        <v>131</v>
      </c>
      <c r="B437" s="73" t="s">
        <v>946</v>
      </c>
      <c r="C437" s="73" t="s">
        <v>75</v>
      </c>
      <c r="D437" s="74" t="s">
        <v>947</v>
      </c>
      <c r="E437" s="44" t="s">
        <v>255</v>
      </c>
      <c r="F437" s="44" t="s">
        <v>416</v>
      </c>
      <c r="G437" s="46">
        <v>2</v>
      </c>
      <c r="H437" s="47">
        <v>1450</v>
      </c>
      <c r="I437" s="47">
        <f>ROUND(G437*H437,2)</f>
        <v>2900</v>
      </c>
      <c r="J437" s="48">
        <v>0.21</v>
      </c>
      <c r="L437" s="75"/>
    </row>
    <row r="438" spans="1:15" s="55" customFormat="1" x14ac:dyDescent="0.25">
      <c r="A438" s="56"/>
      <c r="B438" s="57" t="s">
        <v>948</v>
      </c>
      <c r="C438" s="57" t="s">
        <v>75</v>
      </c>
      <c r="D438" s="58" t="s">
        <v>949</v>
      </c>
      <c r="E438" s="56" t="s">
        <v>75</v>
      </c>
      <c r="F438" s="56"/>
      <c r="G438" s="59"/>
      <c r="H438" s="60"/>
      <c r="I438" s="60"/>
      <c r="J438" s="61"/>
      <c r="L438" s="62"/>
      <c r="M438" s="63"/>
      <c r="N438" s="63"/>
    </row>
    <row r="439" spans="1:15" s="55" customFormat="1" x14ac:dyDescent="0.25">
      <c r="A439" s="56"/>
      <c r="B439" s="57" t="s">
        <v>950</v>
      </c>
      <c r="C439" s="57" t="s">
        <v>75</v>
      </c>
      <c r="D439" s="58" t="s">
        <v>951</v>
      </c>
      <c r="E439" s="56" t="s">
        <v>75</v>
      </c>
      <c r="F439" s="56"/>
      <c r="G439" s="59"/>
      <c r="H439" s="60"/>
      <c r="I439" s="60"/>
      <c r="J439" s="61"/>
      <c r="L439" s="62"/>
      <c r="M439" s="63"/>
      <c r="N439" s="63"/>
    </row>
    <row r="440" spans="1:15" s="55" customFormat="1" x14ac:dyDescent="0.25">
      <c r="A440" s="56"/>
      <c r="B440" s="57" t="s">
        <v>952</v>
      </c>
      <c r="C440" s="57" t="s">
        <v>75</v>
      </c>
      <c r="D440" s="58" t="s">
        <v>953</v>
      </c>
      <c r="E440" s="56" t="s">
        <v>75</v>
      </c>
      <c r="F440" s="56"/>
      <c r="G440" s="59"/>
      <c r="H440" s="60"/>
      <c r="I440" s="60"/>
      <c r="J440" s="61"/>
      <c r="L440" s="62"/>
      <c r="M440" s="63"/>
      <c r="N440" s="63"/>
    </row>
    <row r="441" spans="1:15" s="55" customFormat="1" x14ac:dyDescent="0.25">
      <c r="A441" s="56"/>
      <c r="B441" s="57" t="s">
        <v>954</v>
      </c>
      <c r="C441" s="57" t="s">
        <v>75</v>
      </c>
      <c r="D441" s="58" t="s">
        <v>955</v>
      </c>
      <c r="E441" s="56" t="s">
        <v>75</v>
      </c>
      <c r="F441" s="56"/>
      <c r="G441" s="59"/>
      <c r="H441" s="60"/>
      <c r="I441" s="60"/>
      <c r="J441" s="61"/>
      <c r="L441" s="62"/>
      <c r="M441" s="63"/>
      <c r="N441" s="63"/>
    </row>
    <row r="442" spans="1:15" x14ac:dyDescent="0.25">
      <c r="A442" s="44">
        <v>132</v>
      </c>
      <c r="B442" s="73" t="s">
        <v>956</v>
      </c>
      <c r="C442" s="73" t="s">
        <v>75</v>
      </c>
      <c r="D442" s="74" t="s">
        <v>957</v>
      </c>
      <c r="E442" s="44" t="s">
        <v>255</v>
      </c>
      <c r="F442" s="44" t="s">
        <v>257</v>
      </c>
      <c r="G442" s="46">
        <v>251.21</v>
      </c>
      <c r="H442" s="47">
        <v>30</v>
      </c>
      <c r="I442" s="47">
        <f>ROUND(G442*H442,2)</f>
        <v>7536.3</v>
      </c>
      <c r="J442" s="48">
        <v>0.21</v>
      </c>
      <c r="L442" s="75"/>
    </row>
    <row r="443" spans="1:15" x14ac:dyDescent="0.25">
      <c r="A443" s="44">
        <v>133</v>
      </c>
      <c r="B443" s="73" t="s">
        <v>958</v>
      </c>
      <c r="C443" s="73" t="s">
        <v>75</v>
      </c>
      <c r="D443" s="74" t="s">
        <v>959</v>
      </c>
      <c r="E443" s="44" t="s">
        <v>255</v>
      </c>
      <c r="F443" s="44" t="s">
        <v>257</v>
      </c>
      <c r="G443" s="46">
        <v>18.149999999999999</v>
      </c>
      <c r="H443" s="47">
        <v>75</v>
      </c>
      <c r="I443" s="47">
        <f>ROUND(G443*H443,2)</f>
        <v>1361.25</v>
      </c>
      <c r="J443" s="48">
        <v>0.21</v>
      </c>
      <c r="L443" s="75"/>
    </row>
    <row r="444" spans="1:15" x14ac:dyDescent="0.25">
      <c r="A444" s="44">
        <v>134</v>
      </c>
      <c r="B444" s="73" t="s">
        <v>960</v>
      </c>
      <c r="C444" s="73" t="s">
        <v>75</v>
      </c>
      <c r="D444" s="74" t="s">
        <v>961</v>
      </c>
      <c r="E444" s="44" t="s">
        <v>255</v>
      </c>
      <c r="F444" s="44" t="s">
        <v>364</v>
      </c>
      <c r="G444" s="46">
        <v>102</v>
      </c>
      <c r="H444" s="47">
        <v>20</v>
      </c>
      <c r="I444" s="47">
        <f>ROUND(G444*H444,2)</f>
        <v>2040</v>
      </c>
      <c r="J444" s="48">
        <v>0.21</v>
      </c>
      <c r="L444" s="75"/>
    </row>
    <row r="445" spans="1:15" s="55" customFormat="1" x14ac:dyDescent="0.25">
      <c r="A445" s="56"/>
      <c r="B445" s="57" t="s">
        <v>962</v>
      </c>
      <c r="C445" s="57" t="s">
        <v>75</v>
      </c>
      <c r="D445" s="58" t="s">
        <v>963</v>
      </c>
      <c r="E445" s="56" t="s">
        <v>75</v>
      </c>
      <c r="F445" s="56"/>
      <c r="G445" s="59"/>
      <c r="H445" s="60"/>
      <c r="I445" s="60"/>
      <c r="J445" s="61"/>
      <c r="L445" s="62"/>
      <c r="M445" s="63"/>
      <c r="N445" s="63"/>
    </row>
    <row r="446" spans="1:15" x14ac:dyDescent="0.25">
      <c r="A446" s="44">
        <v>135</v>
      </c>
      <c r="B446" s="73" t="s">
        <v>964</v>
      </c>
      <c r="C446" s="73" t="s">
        <v>75</v>
      </c>
      <c r="D446" s="74" t="s">
        <v>965</v>
      </c>
      <c r="E446" s="44" t="s">
        <v>255</v>
      </c>
      <c r="F446" s="44" t="s">
        <v>257</v>
      </c>
      <c r="G446" s="46">
        <v>248.53</v>
      </c>
      <c r="H446" s="47">
        <v>30</v>
      </c>
      <c r="I446" s="47">
        <f>ROUND(G446*H446,2)</f>
        <v>7455.9</v>
      </c>
      <c r="J446" s="48">
        <v>0.21</v>
      </c>
      <c r="L446" s="75"/>
    </row>
    <row r="447" spans="1:15" s="55" customFormat="1" x14ac:dyDescent="0.25">
      <c r="A447" s="56"/>
      <c r="B447" s="57" t="s">
        <v>966</v>
      </c>
      <c r="C447" s="57" t="s">
        <v>75</v>
      </c>
      <c r="D447" s="58" t="s">
        <v>390</v>
      </c>
      <c r="E447" s="56" t="s">
        <v>75</v>
      </c>
      <c r="F447" s="56"/>
      <c r="G447" s="59"/>
      <c r="H447" s="60"/>
      <c r="I447" s="60"/>
      <c r="J447" s="61"/>
      <c r="L447" s="62"/>
      <c r="M447" s="63"/>
      <c r="N447" s="63"/>
    </row>
    <row r="448" spans="1:15" s="55" customFormat="1" x14ac:dyDescent="0.25">
      <c r="A448" s="64"/>
      <c r="B448" s="65" t="s">
        <v>967</v>
      </c>
      <c r="C448" s="65" t="s">
        <v>75</v>
      </c>
      <c r="D448" s="66" t="s">
        <v>968</v>
      </c>
      <c r="E448" s="64" t="s">
        <v>114</v>
      </c>
      <c r="F448" s="64"/>
      <c r="G448" s="67"/>
      <c r="H448" s="68"/>
      <c r="I448" s="68"/>
      <c r="J448" s="69"/>
      <c r="K448" s="70"/>
      <c r="L448" s="71"/>
      <c r="M448" s="72"/>
      <c r="N448" s="72"/>
      <c r="O448" s="70"/>
    </row>
    <row r="449" spans="1:14" s="55" customFormat="1" x14ac:dyDescent="0.25">
      <c r="A449" s="56"/>
      <c r="B449" s="57" t="s">
        <v>969</v>
      </c>
      <c r="C449" s="57" t="s">
        <v>75</v>
      </c>
      <c r="D449" s="58" t="s">
        <v>970</v>
      </c>
      <c r="E449" s="56" t="s">
        <v>75</v>
      </c>
      <c r="F449" s="56"/>
      <c r="G449" s="59"/>
      <c r="H449" s="60"/>
      <c r="I449" s="60"/>
      <c r="J449" s="61"/>
      <c r="L449" s="62"/>
      <c r="M449" s="63"/>
      <c r="N449" s="63"/>
    </row>
    <row r="450" spans="1:14" x14ac:dyDescent="0.25">
      <c r="A450" s="44">
        <v>136</v>
      </c>
      <c r="B450" s="73" t="s">
        <v>971</v>
      </c>
      <c r="C450" s="73" t="s">
        <v>75</v>
      </c>
      <c r="D450" s="74" t="s">
        <v>972</v>
      </c>
      <c r="E450" s="44" t="s">
        <v>255</v>
      </c>
      <c r="F450" s="44" t="s">
        <v>257</v>
      </c>
      <c r="G450" s="46">
        <v>102</v>
      </c>
      <c r="H450" s="47">
        <v>25</v>
      </c>
      <c r="I450" s="47">
        <f>ROUND(G450*H450,2)</f>
        <v>2550</v>
      </c>
      <c r="J450" s="48">
        <v>0.21</v>
      </c>
      <c r="L450" s="75"/>
    </row>
    <row r="451" spans="1:14" s="55" customFormat="1" x14ac:dyDescent="0.25">
      <c r="A451" s="56"/>
      <c r="B451" s="57" t="s">
        <v>973</v>
      </c>
      <c r="C451" s="57" t="s">
        <v>75</v>
      </c>
      <c r="D451" s="58" t="s">
        <v>974</v>
      </c>
      <c r="E451" s="56" t="s">
        <v>75</v>
      </c>
      <c r="F451" s="56"/>
      <c r="G451" s="59"/>
      <c r="H451" s="60"/>
      <c r="I451" s="60"/>
      <c r="J451" s="61"/>
      <c r="L451" s="62"/>
      <c r="M451" s="63"/>
      <c r="N451" s="63"/>
    </row>
    <row r="452" spans="1:14" x14ac:dyDescent="0.25">
      <c r="A452" s="44">
        <v>137</v>
      </c>
      <c r="B452" s="73" t="s">
        <v>975</v>
      </c>
      <c r="C452" s="73" t="s">
        <v>75</v>
      </c>
      <c r="D452" s="74" t="s">
        <v>976</v>
      </c>
      <c r="E452" s="44" t="s">
        <v>255</v>
      </c>
      <c r="F452" s="44" t="s">
        <v>257</v>
      </c>
      <c r="G452" s="46">
        <v>517.89</v>
      </c>
      <c r="H452" s="47">
        <v>28</v>
      </c>
      <c r="I452" s="47">
        <f>ROUND(G452*H452,2)</f>
        <v>14500.92</v>
      </c>
      <c r="J452" s="48">
        <v>0.21</v>
      </c>
      <c r="L452" s="75"/>
    </row>
    <row r="453" spans="1:14" x14ac:dyDescent="0.25">
      <c r="A453" s="44">
        <v>138</v>
      </c>
      <c r="B453" s="73" t="s">
        <v>977</v>
      </c>
      <c r="C453" s="73" t="s">
        <v>75</v>
      </c>
      <c r="D453" s="74" t="s">
        <v>978</v>
      </c>
      <c r="E453" s="44" t="s">
        <v>255</v>
      </c>
      <c r="F453" s="44" t="s">
        <v>257</v>
      </c>
      <c r="G453" s="46">
        <v>102</v>
      </c>
      <c r="H453" s="47">
        <v>26</v>
      </c>
      <c r="I453" s="47">
        <f>ROUND(G453*H453,2)</f>
        <v>2652</v>
      </c>
      <c r="J453" s="48">
        <v>0.21</v>
      </c>
      <c r="L453" s="75"/>
    </row>
    <row r="454" spans="1:14" s="55" customFormat="1" x14ac:dyDescent="0.25">
      <c r="A454" s="56"/>
      <c r="B454" s="57" t="s">
        <v>979</v>
      </c>
      <c r="C454" s="57" t="s">
        <v>75</v>
      </c>
      <c r="D454" s="58" t="s">
        <v>980</v>
      </c>
      <c r="E454" s="56" t="s">
        <v>75</v>
      </c>
      <c r="F454" s="56"/>
      <c r="G454" s="59"/>
      <c r="H454" s="60"/>
      <c r="I454" s="60"/>
      <c r="J454" s="61"/>
      <c r="L454" s="62"/>
      <c r="M454" s="63"/>
      <c r="N454" s="63"/>
    </row>
    <row r="455" spans="1:14" s="55" customFormat="1" x14ac:dyDescent="0.25">
      <c r="A455" s="56"/>
      <c r="B455" s="57" t="s">
        <v>981</v>
      </c>
      <c r="C455" s="57" t="s">
        <v>75</v>
      </c>
      <c r="D455" s="58" t="s">
        <v>982</v>
      </c>
      <c r="E455" s="56" t="s">
        <v>75</v>
      </c>
      <c r="F455" s="56"/>
      <c r="G455" s="59"/>
      <c r="H455" s="60"/>
      <c r="I455" s="60"/>
      <c r="J455" s="61"/>
      <c r="L455" s="62"/>
      <c r="M455" s="63"/>
      <c r="N455" s="63"/>
    </row>
    <row r="456" spans="1:14" s="55" customFormat="1" x14ac:dyDescent="0.25">
      <c r="A456" s="56"/>
      <c r="B456" s="57" t="s">
        <v>983</v>
      </c>
      <c r="C456" s="57" t="s">
        <v>75</v>
      </c>
      <c r="D456" s="58" t="s">
        <v>984</v>
      </c>
      <c r="E456" s="56" t="s">
        <v>75</v>
      </c>
      <c r="F456" s="56"/>
      <c r="G456" s="59"/>
      <c r="H456" s="60"/>
      <c r="I456" s="60"/>
      <c r="J456" s="61"/>
      <c r="L456" s="62"/>
      <c r="M456" s="63"/>
      <c r="N456" s="63"/>
    </row>
    <row r="457" spans="1:14" s="55" customFormat="1" x14ac:dyDescent="0.25">
      <c r="A457" s="56"/>
      <c r="B457" s="57" t="s">
        <v>985</v>
      </c>
      <c r="C457" s="57" t="s">
        <v>75</v>
      </c>
      <c r="D457" s="58" t="s">
        <v>986</v>
      </c>
      <c r="E457" s="56" t="s">
        <v>75</v>
      </c>
      <c r="F457" s="56"/>
      <c r="G457" s="59"/>
      <c r="H457" s="60"/>
      <c r="I457" s="60"/>
      <c r="J457" s="61"/>
      <c r="L457" s="62"/>
      <c r="M457" s="63"/>
      <c r="N457" s="63"/>
    </row>
    <row r="458" spans="1:14" x14ac:dyDescent="0.25">
      <c r="A458" s="44">
        <v>139</v>
      </c>
      <c r="B458" s="73" t="s">
        <v>987</v>
      </c>
      <c r="C458" s="73" t="s">
        <v>75</v>
      </c>
      <c r="D458" s="74" t="s">
        <v>988</v>
      </c>
      <c r="E458" s="44" t="s">
        <v>255</v>
      </c>
      <c r="F458" s="44" t="s">
        <v>257</v>
      </c>
      <c r="G458" s="46">
        <v>353.21</v>
      </c>
      <c r="H458" s="47">
        <v>75</v>
      </c>
      <c r="I458" s="47">
        <f>ROUND(G458*H458,2)</f>
        <v>26490.75</v>
      </c>
      <c r="J458" s="48">
        <v>0.21</v>
      </c>
      <c r="L458" s="75"/>
    </row>
    <row r="459" spans="1:14" s="55" customFormat="1" x14ac:dyDescent="0.25">
      <c r="A459" s="56"/>
      <c r="B459" s="57" t="s">
        <v>989</v>
      </c>
      <c r="C459" s="57" t="s">
        <v>75</v>
      </c>
      <c r="D459" s="58" t="s">
        <v>990</v>
      </c>
      <c r="E459" s="56" t="s">
        <v>75</v>
      </c>
      <c r="F459" s="56"/>
      <c r="G459" s="59"/>
      <c r="H459" s="60"/>
      <c r="I459" s="60"/>
      <c r="J459" s="61"/>
      <c r="L459" s="62"/>
      <c r="M459" s="63"/>
      <c r="N459" s="63"/>
    </row>
    <row r="460" spans="1:14" x14ac:dyDescent="0.25">
      <c r="A460" s="44">
        <v>140</v>
      </c>
      <c r="B460" s="73" t="s">
        <v>991</v>
      </c>
      <c r="C460" s="73" t="s">
        <v>75</v>
      </c>
      <c r="D460" s="74" t="s">
        <v>992</v>
      </c>
      <c r="E460" s="44" t="s">
        <v>255</v>
      </c>
      <c r="F460" s="44" t="s">
        <v>257</v>
      </c>
      <c r="G460" s="46">
        <v>266.68</v>
      </c>
      <c r="H460" s="47">
        <v>75</v>
      </c>
      <c r="I460" s="47">
        <f>ROUND(G460*H460,2)</f>
        <v>20001</v>
      </c>
      <c r="J460" s="48">
        <v>0.21</v>
      </c>
      <c r="L460" s="75"/>
    </row>
    <row r="461" spans="1:14" s="55" customFormat="1" x14ac:dyDescent="0.25">
      <c r="A461" s="56"/>
      <c r="B461" s="57" t="s">
        <v>993</v>
      </c>
      <c r="C461" s="57" t="s">
        <v>75</v>
      </c>
      <c r="D461" s="58" t="s">
        <v>994</v>
      </c>
      <c r="E461" s="56" t="s">
        <v>75</v>
      </c>
      <c r="F461" s="56"/>
      <c r="G461" s="59"/>
      <c r="H461" s="60"/>
      <c r="I461" s="60"/>
      <c r="J461" s="61"/>
      <c r="L461" s="62"/>
      <c r="M461" s="63"/>
      <c r="N461" s="63"/>
    </row>
    <row r="462" spans="1:14" s="55" customFormat="1" x14ac:dyDescent="0.25">
      <c r="A462" s="56"/>
      <c r="B462" s="57" t="s">
        <v>995</v>
      </c>
      <c r="C462" s="57" t="s">
        <v>75</v>
      </c>
      <c r="D462" s="58" t="s">
        <v>996</v>
      </c>
      <c r="E462" s="56" t="s">
        <v>75</v>
      </c>
      <c r="F462" s="56"/>
      <c r="G462" s="59"/>
      <c r="H462" s="60"/>
      <c r="I462" s="60"/>
      <c r="J462" s="61"/>
      <c r="L462" s="62"/>
      <c r="M462" s="63"/>
      <c r="N462" s="63"/>
    </row>
    <row r="463" spans="1:14" x14ac:dyDescent="0.25">
      <c r="A463" s="44">
        <v>141</v>
      </c>
      <c r="B463" s="73" t="s">
        <v>997</v>
      </c>
      <c r="C463" s="73" t="s">
        <v>75</v>
      </c>
      <c r="D463" s="74" t="s">
        <v>998</v>
      </c>
      <c r="E463" s="44" t="s">
        <v>255</v>
      </c>
      <c r="F463" s="44" t="s">
        <v>405</v>
      </c>
      <c r="G463" s="46">
        <v>217.38</v>
      </c>
      <c r="H463" s="47">
        <v>25</v>
      </c>
      <c r="I463" s="47">
        <f>ROUND(G463*H463,2)</f>
        <v>5434.5</v>
      </c>
      <c r="J463" s="48">
        <v>0.21</v>
      </c>
      <c r="L463" s="75"/>
    </row>
    <row r="464" spans="1:14" s="55" customFormat="1" x14ac:dyDescent="0.25">
      <c r="A464" s="56"/>
      <c r="B464" s="57" t="s">
        <v>999</v>
      </c>
      <c r="C464" s="57" t="s">
        <v>75</v>
      </c>
      <c r="D464" s="58" t="s">
        <v>1000</v>
      </c>
      <c r="E464" s="56" t="s">
        <v>75</v>
      </c>
      <c r="F464" s="56"/>
      <c r="G464" s="59"/>
      <c r="H464" s="60"/>
      <c r="I464" s="60"/>
      <c r="J464" s="61"/>
      <c r="L464" s="62"/>
      <c r="M464" s="63"/>
      <c r="N464" s="63"/>
    </row>
    <row r="465" spans="1:14" x14ac:dyDescent="0.25">
      <c r="A465" s="44">
        <v>142</v>
      </c>
      <c r="B465" s="73" t="s">
        <v>1001</v>
      </c>
      <c r="C465" s="73" t="s">
        <v>75</v>
      </c>
      <c r="D465" s="74" t="s">
        <v>1002</v>
      </c>
      <c r="E465" s="44" t="s">
        <v>255</v>
      </c>
      <c r="F465" s="44" t="s">
        <v>405</v>
      </c>
      <c r="G465" s="46">
        <v>147.51</v>
      </c>
      <c r="H465" s="47">
        <v>20</v>
      </c>
      <c r="I465" s="47">
        <f>ROUND(G465*H465,2)</f>
        <v>2950.2</v>
      </c>
      <c r="J465" s="48">
        <v>0.21</v>
      </c>
      <c r="L465" s="75"/>
    </row>
    <row r="466" spans="1:14" s="55" customFormat="1" x14ac:dyDescent="0.25">
      <c r="A466" s="56"/>
      <c r="B466" s="57" t="s">
        <v>1003</v>
      </c>
      <c r="C466" s="57" t="s">
        <v>75</v>
      </c>
      <c r="D466" s="58" t="s">
        <v>1004</v>
      </c>
      <c r="E466" s="56" t="s">
        <v>75</v>
      </c>
      <c r="F466" s="56"/>
      <c r="G466" s="59"/>
      <c r="H466" s="60"/>
      <c r="I466" s="60"/>
      <c r="J466" s="61"/>
      <c r="L466" s="62"/>
      <c r="M466" s="63"/>
      <c r="N466" s="63"/>
    </row>
    <row r="467" spans="1:14" s="55" customFormat="1" x14ac:dyDescent="0.25">
      <c r="A467" s="56"/>
      <c r="B467" s="57" t="s">
        <v>1005</v>
      </c>
      <c r="C467" s="57" t="s">
        <v>75</v>
      </c>
      <c r="D467" s="58" t="s">
        <v>1006</v>
      </c>
      <c r="E467" s="56" t="s">
        <v>75</v>
      </c>
      <c r="F467" s="56"/>
      <c r="G467" s="59"/>
      <c r="H467" s="60"/>
      <c r="I467" s="60"/>
      <c r="J467" s="61"/>
      <c r="L467" s="62"/>
      <c r="M467" s="63"/>
      <c r="N467" s="63"/>
    </row>
    <row r="468" spans="1:14" x14ac:dyDescent="0.25">
      <c r="A468" s="44">
        <v>143</v>
      </c>
      <c r="B468" s="73" t="s">
        <v>1007</v>
      </c>
      <c r="C468" s="73" t="s">
        <v>75</v>
      </c>
      <c r="D468" s="74" t="s">
        <v>1008</v>
      </c>
      <c r="E468" s="44" t="s">
        <v>255</v>
      </c>
      <c r="F468" s="44" t="s">
        <v>416</v>
      </c>
      <c r="G468" s="46">
        <v>23</v>
      </c>
      <c r="H468" s="47">
        <v>150</v>
      </c>
      <c r="I468" s="47">
        <f>ROUND(G468*H468,2)</f>
        <v>3450</v>
      </c>
      <c r="J468" s="48">
        <v>0.21</v>
      </c>
      <c r="L468" s="75"/>
    </row>
    <row r="469" spans="1:14" s="55" customFormat="1" x14ac:dyDescent="0.25">
      <c r="A469" s="56"/>
      <c r="B469" s="57" t="s">
        <v>1009</v>
      </c>
      <c r="C469" s="57" t="s">
        <v>75</v>
      </c>
      <c r="D469" s="58" t="s">
        <v>849</v>
      </c>
      <c r="E469" s="56" t="s">
        <v>75</v>
      </c>
      <c r="F469" s="56"/>
      <c r="G469" s="59"/>
      <c r="H469" s="60"/>
      <c r="I469" s="60"/>
      <c r="J469" s="61"/>
      <c r="L469" s="62"/>
      <c r="M469" s="63"/>
      <c r="N469" s="63"/>
    </row>
    <row r="470" spans="1:14" x14ac:dyDescent="0.25">
      <c r="A470" s="44">
        <v>144</v>
      </c>
      <c r="B470" s="73" t="s">
        <v>1010</v>
      </c>
      <c r="C470" s="73" t="s">
        <v>75</v>
      </c>
      <c r="D470" s="74" t="s">
        <v>1011</v>
      </c>
      <c r="E470" s="44" t="s">
        <v>255</v>
      </c>
      <c r="F470" s="44" t="s">
        <v>405</v>
      </c>
      <c r="G470" s="46">
        <v>2.3199999999999998</v>
      </c>
      <c r="H470" s="47">
        <v>55</v>
      </c>
      <c r="I470" s="47">
        <f>ROUND(G470*H470,2)</f>
        <v>127.6</v>
      </c>
      <c r="J470" s="48">
        <v>0.21</v>
      </c>
      <c r="L470" s="75"/>
    </row>
    <row r="471" spans="1:14" x14ac:dyDescent="0.25">
      <c r="A471" s="44">
        <v>145</v>
      </c>
      <c r="B471" s="73" t="s">
        <v>1012</v>
      </c>
      <c r="C471" s="73" t="s">
        <v>75</v>
      </c>
      <c r="D471" s="74" t="s">
        <v>1013</v>
      </c>
      <c r="E471" s="44" t="s">
        <v>255</v>
      </c>
      <c r="F471" s="44" t="s">
        <v>416</v>
      </c>
      <c r="G471" s="46">
        <v>1</v>
      </c>
      <c r="H471" s="47">
        <v>200</v>
      </c>
      <c r="I471" s="47">
        <f>ROUND(G471*H471,2)</f>
        <v>200</v>
      </c>
      <c r="J471" s="48">
        <v>0.21</v>
      </c>
      <c r="L471" s="75"/>
    </row>
    <row r="472" spans="1:14" x14ac:dyDescent="0.25">
      <c r="A472" s="44">
        <v>146</v>
      </c>
      <c r="B472" s="73" t="s">
        <v>1014</v>
      </c>
      <c r="C472" s="73" t="s">
        <v>75</v>
      </c>
      <c r="D472" s="74" t="s">
        <v>1015</v>
      </c>
      <c r="E472" s="44" t="s">
        <v>255</v>
      </c>
      <c r="F472" s="44" t="s">
        <v>257</v>
      </c>
      <c r="G472" s="46">
        <v>2.52</v>
      </c>
      <c r="H472" s="47">
        <v>300</v>
      </c>
      <c r="I472" s="47">
        <f>ROUND(G472*H472,2)</f>
        <v>756</v>
      </c>
      <c r="J472" s="48">
        <v>0.21</v>
      </c>
      <c r="L472" s="75"/>
    </row>
    <row r="473" spans="1:14" x14ac:dyDescent="0.25">
      <c r="A473" s="44">
        <v>147</v>
      </c>
      <c r="B473" s="73" t="s">
        <v>1016</v>
      </c>
      <c r="C473" s="73" t="s">
        <v>75</v>
      </c>
      <c r="D473" s="74" t="s">
        <v>1017</v>
      </c>
      <c r="E473" s="44" t="s">
        <v>255</v>
      </c>
      <c r="F473" s="44" t="s">
        <v>405</v>
      </c>
      <c r="G473" s="46">
        <v>6.86</v>
      </c>
      <c r="H473" s="47">
        <v>75</v>
      </c>
      <c r="I473" s="47">
        <f>ROUND(G473*H473,2)</f>
        <v>514.5</v>
      </c>
      <c r="J473" s="48">
        <v>0.21</v>
      </c>
      <c r="L473" s="75"/>
    </row>
    <row r="474" spans="1:14" s="55" customFormat="1" x14ac:dyDescent="0.25">
      <c r="A474" s="56"/>
      <c r="B474" s="57" t="s">
        <v>1018</v>
      </c>
      <c r="C474" s="57" t="s">
        <v>75</v>
      </c>
      <c r="D474" s="58" t="s">
        <v>1019</v>
      </c>
      <c r="E474" s="56" t="s">
        <v>75</v>
      </c>
      <c r="F474" s="56"/>
      <c r="G474" s="59"/>
      <c r="H474" s="60"/>
      <c r="I474" s="60"/>
      <c r="J474" s="61"/>
      <c r="L474" s="62"/>
      <c r="M474" s="63"/>
      <c r="N474" s="63"/>
    </row>
    <row r="475" spans="1:14" s="55" customFormat="1" x14ac:dyDescent="0.25">
      <c r="A475" s="56"/>
      <c r="B475" s="57" t="s">
        <v>1020</v>
      </c>
      <c r="C475" s="57" t="s">
        <v>75</v>
      </c>
      <c r="D475" s="58" t="s">
        <v>1021</v>
      </c>
      <c r="E475" s="56" t="s">
        <v>75</v>
      </c>
      <c r="F475" s="56"/>
      <c r="G475" s="59"/>
      <c r="H475" s="60"/>
      <c r="I475" s="60"/>
      <c r="J475" s="61"/>
      <c r="L475" s="62"/>
      <c r="M475" s="63"/>
      <c r="N475" s="63"/>
    </row>
    <row r="476" spans="1:14" s="55" customFormat="1" x14ac:dyDescent="0.25">
      <c r="A476" s="56"/>
      <c r="B476" s="57" t="s">
        <v>1022</v>
      </c>
      <c r="C476" s="57" t="s">
        <v>75</v>
      </c>
      <c r="D476" s="58" t="s">
        <v>1023</v>
      </c>
      <c r="E476" s="56" t="s">
        <v>75</v>
      </c>
      <c r="F476" s="56"/>
      <c r="G476" s="59"/>
      <c r="H476" s="60"/>
      <c r="I476" s="60"/>
      <c r="J476" s="61"/>
      <c r="L476" s="62"/>
      <c r="M476" s="63"/>
      <c r="N476" s="63"/>
    </row>
    <row r="477" spans="1:14" s="55" customFormat="1" x14ac:dyDescent="0.25">
      <c r="A477" s="56"/>
      <c r="B477" s="57" t="s">
        <v>1024</v>
      </c>
      <c r="C477" s="57" t="s">
        <v>75</v>
      </c>
      <c r="D477" s="58" t="s">
        <v>1025</v>
      </c>
      <c r="E477" s="56" t="s">
        <v>75</v>
      </c>
      <c r="F477" s="56"/>
      <c r="G477" s="59"/>
      <c r="H477" s="60"/>
      <c r="I477" s="60"/>
      <c r="J477" s="61"/>
      <c r="L477" s="62"/>
      <c r="M477" s="63"/>
      <c r="N477" s="63"/>
    </row>
    <row r="478" spans="1:14" s="55" customFormat="1" x14ac:dyDescent="0.25">
      <c r="A478" s="56"/>
      <c r="B478" s="57" t="s">
        <v>1026</v>
      </c>
      <c r="C478" s="57" t="s">
        <v>75</v>
      </c>
      <c r="D478" s="58" t="s">
        <v>1027</v>
      </c>
      <c r="E478" s="56" t="s">
        <v>75</v>
      </c>
      <c r="F478" s="56"/>
      <c r="G478" s="59"/>
      <c r="H478" s="60"/>
      <c r="I478" s="60"/>
      <c r="J478" s="61"/>
      <c r="L478" s="62"/>
      <c r="M478" s="63"/>
      <c r="N478" s="63"/>
    </row>
    <row r="479" spans="1:14" s="55" customFormat="1" x14ac:dyDescent="0.25">
      <c r="A479" s="56"/>
      <c r="B479" s="57" t="s">
        <v>1028</v>
      </c>
      <c r="C479" s="57" t="s">
        <v>75</v>
      </c>
      <c r="D479" s="58" t="s">
        <v>1029</v>
      </c>
      <c r="E479" s="56" t="s">
        <v>75</v>
      </c>
      <c r="F479" s="56"/>
      <c r="G479" s="59"/>
      <c r="H479" s="60"/>
      <c r="I479" s="60"/>
      <c r="J479" s="61"/>
      <c r="L479" s="62"/>
      <c r="M479" s="63"/>
      <c r="N479" s="63"/>
    </row>
    <row r="480" spans="1:14" s="55" customFormat="1" x14ac:dyDescent="0.25">
      <c r="A480" s="56"/>
      <c r="B480" s="57" t="s">
        <v>1030</v>
      </c>
      <c r="C480" s="57" t="s">
        <v>75</v>
      </c>
      <c r="D480" s="58" t="s">
        <v>1031</v>
      </c>
      <c r="E480" s="56" t="s">
        <v>75</v>
      </c>
      <c r="F480" s="56"/>
      <c r="G480" s="59"/>
      <c r="H480" s="60"/>
      <c r="I480" s="60"/>
      <c r="J480" s="61"/>
      <c r="L480" s="62"/>
      <c r="M480" s="63"/>
      <c r="N480" s="63"/>
    </row>
    <row r="481" spans="1:15" s="55" customFormat="1" x14ac:dyDescent="0.25">
      <c r="A481" s="64"/>
      <c r="B481" s="65" t="s">
        <v>1032</v>
      </c>
      <c r="C481" s="65" t="s">
        <v>75</v>
      </c>
      <c r="D481" s="66" t="s">
        <v>1033</v>
      </c>
      <c r="E481" s="64" t="s">
        <v>114</v>
      </c>
      <c r="F481" s="64"/>
      <c r="G481" s="67"/>
      <c r="H481" s="68"/>
      <c r="I481" s="68"/>
      <c r="J481" s="69"/>
      <c r="K481" s="70"/>
      <c r="L481" s="71"/>
      <c r="M481" s="72"/>
      <c r="N481" s="72"/>
      <c r="O481" s="70"/>
    </row>
    <row r="482" spans="1:15" s="55" customFormat="1" x14ac:dyDescent="0.25">
      <c r="A482" s="56"/>
      <c r="B482" s="57" t="s">
        <v>1034</v>
      </c>
      <c r="C482" s="57" t="s">
        <v>75</v>
      </c>
      <c r="D482" s="58" t="s">
        <v>1035</v>
      </c>
      <c r="E482" s="56" t="s">
        <v>75</v>
      </c>
      <c r="F482" s="56"/>
      <c r="G482" s="59"/>
      <c r="H482" s="60"/>
      <c r="I482" s="60"/>
      <c r="J482" s="61"/>
      <c r="L482" s="62"/>
      <c r="M482" s="63"/>
      <c r="N482" s="63"/>
    </row>
    <row r="483" spans="1:15" s="55" customFormat="1" x14ac:dyDescent="0.25">
      <c r="A483" s="56"/>
      <c r="B483" s="57" t="s">
        <v>1036</v>
      </c>
      <c r="C483" s="57" t="s">
        <v>75</v>
      </c>
      <c r="D483" s="58" t="s">
        <v>1037</v>
      </c>
      <c r="E483" s="56" t="s">
        <v>75</v>
      </c>
      <c r="F483" s="56"/>
      <c r="G483" s="59"/>
      <c r="H483" s="60"/>
      <c r="I483" s="60"/>
      <c r="J483" s="61"/>
      <c r="L483" s="62"/>
      <c r="M483" s="63"/>
      <c r="N483" s="63"/>
    </row>
    <row r="484" spans="1:15" s="55" customFormat="1" x14ac:dyDescent="0.25">
      <c r="A484" s="64"/>
      <c r="B484" s="65" t="s">
        <v>1038</v>
      </c>
      <c r="C484" s="65" t="s">
        <v>75</v>
      </c>
      <c r="D484" s="66" t="s">
        <v>1039</v>
      </c>
      <c r="E484" s="64" t="s">
        <v>114</v>
      </c>
      <c r="F484" s="64"/>
      <c r="G484" s="67"/>
      <c r="H484" s="68"/>
      <c r="I484" s="68"/>
      <c r="J484" s="69"/>
      <c r="K484" s="70"/>
      <c r="L484" s="71"/>
      <c r="M484" s="72"/>
      <c r="N484" s="72"/>
      <c r="O484" s="70"/>
    </row>
    <row r="485" spans="1:15" s="55" customFormat="1" x14ac:dyDescent="0.25">
      <c r="A485" s="56"/>
      <c r="B485" s="57" t="s">
        <v>1040</v>
      </c>
      <c r="C485" s="57" t="s">
        <v>75</v>
      </c>
      <c r="D485" s="58" t="s">
        <v>1041</v>
      </c>
      <c r="E485" s="56" t="s">
        <v>75</v>
      </c>
      <c r="F485" s="56"/>
      <c r="G485" s="59"/>
      <c r="H485" s="60"/>
      <c r="I485" s="60"/>
      <c r="J485" s="61"/>
      <c r="L485" s="62"/>
      <c r="M485" s="63"/>
      <c r="N485" s="63"/>
    </row>
    <row r="486" spans="1:15" s="55" customFormat="1" x14ac:dyDescent="0.25">
      <c r="A486" s="56"/>
      <c r="B486" s="57" t="s">
        <v>1042</v>
      </c>
      <c r="C486" s="57" t="s">
        <v>75</v>
      </c>
      <c r="D486" s="58" t="s">
        <v>1043</v>
      </c>
      <c r="E486" s="56" t="s">
        <v>75</v>
      </c>
      <c r="F486" s="56"/>
      <c r="G486" s="59"/>
      <c r="H486" s="60"/>
      <c r="I486" s="60"/>
      <c r="J486" s="61"/>
      <c r="L486" s="62"/>
      <c r="M486" s="63"/>
      <c r="N486" s="63"/>
    </row>
    <row r="487" spans="1:15" s="55" customFormat="1" x14ac:dyDescent="0.25">
      <c r="A487" s="56"/>
      <c r="B487" s="57" t="s">
        <v>1044</v>
      </c>
      <c r="C487" s="57" t="s">
        <v>75</v>
      </c>
      <c r="D487" s="58" t="s">
        <v>1045</v>
      </c>
      <c r="E487" s="56" t="s">
        <v>75</v>
      </c>
      <c r="F487" s="56"/>
      <c r="G487" s="59"/>
      <c r="H487" s="60"/>
      <c r="I487" s="60"/>
      <c r="J487" s="61"/>
      <c r="L487" s="62"/>
      <c r="M487" s="63"/>
      <c r="N487" s="63"/>
    </row>
    <row r="488" spans="1:15" x14ac:dyDescent="0.25">
      <c r="A488" s="44">
        <v>148</v>
      </c>
      <c r="B488" s="73" t="s">
        <v>1046</v>
      </c>
      <c r="C488" s="73" t="s">
        <v>75</v>
      </c>
      <c r="D488" s="74" t="s">
        <v>1047</v>
      </c>
      <c r="E488" s="44" t="s">
        <v>255</v>
      </c>
      <c r="F488" s="44" t="s">
        <v>416</v>
      </c>
      <c r="G488" s="46">
        <v>2</v>
      </c>
      <c r="H488" s="47">
        <v>1150</v>
      </c>
      <c r="I488" s="47">
        <f>ROUND(G488*H488,2)</f>
        <v>2300</v>
      </c>
      <c r="J488" s="48">
        <v>0.21</v>
      </c>
      <c r="L488" s="75"/>
    </row>
    <row r="489" spans="1:15" x14ac:dyDescent="0.25">
      <c r="A489" s="44">
        <v>149</v>
      </c>
      <c r="B489" s="73" t="s">
        <v>1048</v>
      </c>
      <c r="C489" s="73" t="s">
        <v>75</v>
      </c>
      <c r="D489" s="74" t="s">
        <v>1049</v>
      </c>
      <c r="E489" s="44" t="s">
        <v>255</v>
      </c>
      <c r="F489" s="44" t="s">
        <v>416</v>
      </c>
      <c r="G489" s="46">
        <v>4</v>
      </c>
      <c r="H489" s="47">
        <v>1250</v>
      </c>
      <c r="I489" s="47">
        <f>ROUND(G489*H489,2)</f>
        <v>5000</v>
      </c>
      <c r="J489" s="48">
        <v>0.21</v>
      </c>
      <c r="L489" s="75"/>
    </row>
    <row r="490" spans="1:15" s="55" customFormat="1" x14ac:dyDescent="0.25">
      <c r="A490" s="56"/>
      <c r="B490" s="57" t="s">
        <v>1050</v>
      </c>
      <c r="C490" s="57" t="s">
        <v>75</v>
      </c>
      <c r="D490" s="58" t="s">
        <v>1051</v>
      </c>
      <c r="E490" s="56" t="s">
        <v>75</v>
      </c>
      <c r="F490" s="56"/>
      <c r="G490" s="59"/>
      <c r="H490" s="60"/>
      <c r="I490" s="60"/>
      <c r="J490" s="61"/>
      <c r="L490" s="62"/>
      <c r="M490" s="63"/>
      <c r="N490" s="63"/>
    </row>
    <row r="491" spans="1:15" x14ac:dyDescent="0.25">
      <c r="A491" s="44">
        <v>150</v>
      </c>
      <c r="B491" s="73" t="s">
        <v>1052</v>
      </c>
      <c r="C491" s="73" t="s">
        <v>75</v>
      </c>
      <c r="D491" s="74" t="s">
        <v>1053</v>
      </c>
      <c r="E491" s="44" t="s">
        <v>255</v>
      </c>
      <c r="F491" s="44" t="s">
        <v>416</v>
      </c>
      <c r="G491" s="46">
        <v>1</v>
      </c>
      <c r="H491" s="47">
        <v>425</v>
      </c>
      <c r="I491" s="47">
        <f>ROUND(G491*H491,2)</f>
        <v>425</v>
      </c>
      <c r="J491" s="48">
        <v>0.21</v>
      </c>
      <c r="L491" s="75"/>
    </row>
    <row r="492" spans="1:15" x14ac:dyDescent="0.25">
      <c r="A492" s="44">
        <v>151</v>
      </c>
      <c r="B492" s="73" t="s">
        <v>1054</v>
      </c>
      <c r="C492" s="73" t="s">
        <v>75</v>
      </c>
      <c r="D492" s="74" t="s">
        <v>1047</v>
      </c>
      <c r="E492" s="44" t="s">
        <v>255</v>
      </c>
      <c r="F492" s="44" t="s">
        <v>416</v>
      </c>
      <c r="G492" s="46">
        <v>9</v>
      </c>
      <c r="H492" s="47">
        <v>450</v>
      </c>
      <c r="I492" s="47">
        <f>ROUND(G492*H492,2)</f>
        <v>4050</v>
      </c>
      <c r="J492" s="48">
        <v>0.21</v>
      </c>
      <c r="L492" s="75"/>
    </row>
    <row r="493" spans="1:15" x14ac:dyDescent="0.25">
      <c r="A493" s="44">
        <v>152</v>
      </c>
      <c r="B493" s="73" t="s">
        <v>1055</v>
      </c>
      <c r="C493" s="73" t="s">
        <v>75</v>
      </c>
      <c r="D493" s="74" t="s">
        <v>1049</v>
      </c>
      <c r="E493" s="44" t="s">
        <v>255</v>
      </c>
      <c r="F493" s="44" t="s">
        <v>416</v>
      </c>
      <c r="G493" s="46">
        <v>1</v>
      </c>
      <c r="H493" s="47">
        <v>475</v>
      </c>
      <c r="I493" s="47">
        <f>ROUND(G493*H493,2)</f>
        <v>475</v>
      </c>
      <c r="J493" s="48">
        <v>0.21</v>
      </c>
      <c r="L493" s="75"/>
    </row>
    <row r="494" spans="1:15" s="55" customFormat="1" x14ac:dyDescent="0.25">
      <c r="A494" s="56"/>
      <c r="B494" s="57" t="s">
        <v>1056</v>
      </c>
      <c r="C494" s="57" t="s">
        <v>75</v>
      </c>
      <c r="D494" s="58" t="s">
        <v>1057</v>
      </c>
      <c r="E494" s="56" t="s">
        <v>75</v>
      </c>
      <c r="F494" s="56"/>
      <c r="G494" s="59"/>
      <c r="H494" s="60"/>
      <c r="I494" s="60"/>
      <c r="J494" s="61"/>
      <c r="L494" s="62"/>
      <c r="M494" s="63"/>
      <c r="N494" s="63"/>
    </row>
    <row r="495" spans="1:15" x14ac:dyDescent="0.25">
      <c r="A495" s="44">
        <v>153</v>
      </c>
      <c r="B495" s="73" t="s">
        <v>1058</v>
      </c>
      <c r="C495" s="73" t="s">
        <v>75</v>
      </c>
      <c r="D495" s="74" t="s">
        <v>1059</v>
      </c>
      <c r="E495" s="44" t="s">
        <v>255</v>
      </c>
      <c r="F495" s="44" t="s">
        <v>416</v>
      </c>
      <c r="G495" s="46">
        <v>1</v>
      </c>
      <c r="H495" s="47">
        <v>4950</v>
      </c>
      <c r="I495" s="47">
        <f t="shared" ref="I495:I501" si="1">ROUND(G495*H495,2)</f>
        <v>4950</v>
      </c>
      <c r="J495" s="48">
        <v>0.21</v>
      </c>
      <c r="L495" s="75"/>
    </row>
    <row r="496" spans="1:15" x14ac:dyDescent="0.25">
      <c r="A496" s="44">
        <v>154</v>
      </c>
      <c r="B496" s="73" t="s">
        <v>1060</v>
      </c>
      <c r="C496" s="73" t="s">
        <v>75</v>
      </c>
      <c r="D496" s="74" t="s">
        <v>1061</v>
      </c>
      <c r="E496" s="44" t="s">
        <v>255</v>
      </c>
      <c r="F496" s="44" t="s">
        <v>416</v>
      </c>
      <c r="G496" s="46">
        <v>1</v>
      </c>
      <c r="H496" s="47">
        <v>1850</v>
      </c>
      <c r="I496" s="47">
        <f t="shared" si="1"/>
        <v>1850</v>
      </c>
      <c r="J496" s="48">
        <v>0.21</v>
      </c>
      <c r="L496" s="75"/>
    </row>
    <row r="497" spans="1:15" x14ac:dyDescent="0.25">
      <c r="A497" s="44">
        <v>155</v>
      </c>
      <c r="B497" s="73" t="s">
        <v>1062</v>
      </c>
      <c r="C497" s="73" t="s">
        <v>75</v>
      </c>
      <c r="D497" s="74" t="s">
        <v>1063</v>
      </c>
      <c r="E497" s="44" t="s">
        <v>255</v>
      </c>
      <c r="F497" s="44" t="s">
        <v>416</v>
      </c>
      <c r="G497" s="46">
        <v>1</v>
      </c>
      <c r="H497" s="47">
        <v>3150</v>
      </c>
      <c r="I497" s="47">
        <f t="shared" si="1"/>
        <v>3150</v>
      </c>
      <c r="J497" s="48">
        <v>0.21</v>
      </c>
      <c r="L497" s="75"/>
    </row>
    <row r="498" spans="1:15" x14ac:dyDescent="0.25">
      <c r="A498" s="44">
        <v>156</v>
      </c>
      <c r="B498" s="73" t="s">
        <v>1064</v>
      </c>
      <c r="C498" s="73" t="s">
        <v>75</v>
      </c>
      <c r="D498" s="74" t="s">
        <v>1065</v>
      </c>
      <c r="E498" s="44" t="s">
        <v>255</v>
      </c>
      <c r="F498" s="44" t="s">
        <v>416</v>
      </c>
      <c r="G498" s="46">
        <v>2</v>
      </c>
      <c r="H498" s="47">
        <v>3150</v>
      </c>
      <c r="I498" s="47">
        <f t="shared" si="1"/>
        <v>6300</v>
      </c>
      <c r="J498" s="48">
        <v>0.21</v>
      </c>
      <c r="L498" s="75"/>
    </row>
    <row r="499" spans="1:15" x14ac:dyDescent="0.25">
      <c r="A499" s="44">
        <v>157</v>
      </c>
      <c r="B499" s="73" t="s">
        <v>1066</v>
      </c>
      <c r="C499" s="73" t="s">
        <v>75</v>
      </c>
      <c r="D499" s="74" t="s">
        <v>1067</v>
      </c>
      <c r="E499" s="44" t="s">
        <v>255</v>
      </c>
      <c r="F499" s="44" t="s">
        <v>416</v>
      </c>
      <c r="G499" s="46">
        <v>2</v>
      </c>
      <c r="H499" s="47">
        <v>1500</v>
      </c>
      <c r="I499" s="47">
        <f t="shared" si="1"/>
        <v>3000</v>
      </c>
      <c r="J499" s="48">
        <v>0.21</v>
      </c>
      <c r="L499" s="75"/>
    </row>
    <row r="500" spans="1:15" x14ac:dyDescent="0.25">
      <c r="A500" s="44">
        <v>158</v>
      </c>
      <c r="B500" s="73" t="s">
        <v>1068</v>
      </c>
      <c r="C500" s="73" t="s">
        <v>75</v>
      </c>
      <c r="D500" s="74" t="s">
        <v>1069</v>
      </c>
      <c r="E500" s="44" t="s">
        <v>255</v>
      </c>
      <c r="F500" s="44" t="s">
        <v>416</v>
      </c>
      <c r="G500" s="46">
        <v>1</v>
      </c>
      <c r="H500" s="47">
        <v>2350</v>
      </c>
      <c r="I500" s="47">
        <f t="shared" si="1"/>
        <v>2350</v>
      </c>
      <c r="J500" s="48">
        <v>0.21</v>
      </c>
      <c r="L500" s="75"/>
    </row>
    <row r="501" spans="1:15" x14ac:dyDescent="0.25">
      <c r="A501" s="44">
        <v>159</v>
      </c>
      <c r="B501" s="73" t="s">
        <v>1068</v>
      </c>
      <c r="C501" s="73" t="s">
        <v>75</v>
      </c>
      <c r="D501" s="74" t="s">
        <v>1070</v>
      </c>
      <c r="E501" s="44" t="s">
        <v>255</v>
      </c>
      <c r="F501" s="44" t="s">
        <v>416</v>
      </c>
      <c r="G501" s="46">
        <v>1</v>
      </c>
      <c r="H501" s="47">
        <v>3250</v>
      </c>
      <c r="I501" s="47">
        <f t="shared" si="1"/>
        <v>3250</v>
      </c>
      <c r="J501" s="48">
        <v>0.21</v>
      </c>
      <c r="L501" s="75"/>
    </row>
    <row r="502" spans="1:15" s="55" customFormat="1" x14ac:dyDescent="0.25">
      <c r="A502" s="56"/>
      <c r="B502" s="57" t="s">
        <v>1071</v>
      </c>
      <c r="C502" s="57" t="s">
        <v>75</v>
      </c>
      <c r="D502" s="58" t="s">
        <v>811</v>
      </c>
      <c r="E502" s="56" t="s">
        <v>75</v>
      </c>
      <c r="F502" s="56"/>
      <c r="G502" s="59"/>
      <c r="H502" s="60"/>
      <c r="I502" s="60"/>
      <c r="J502" s="61"/>
      <c r="L502" s="62"/>
      <c r="M502" s="63"/>
      <c r="N502" s="63"/>
    </row>
    <row r="503" spans="1:15" s="55" customFormat="1" x14ac:dyDescent="0.25">
      <c r="A503" s="56"/>
      <c r="B503" s="57" t="s">
        <v>1072</v>
      </c>
      <c r="C503" s="57" t="s">
        <v>75</v>
      </c>
      <c r="D503" s="58" t="s">
        <v>815</v>
      </c>
      <c r="E503" s="56" t="s">
        <v>75</v>
      </c>
      <c r="F503" s="56"/>
      <c r="G503" s="59"/>
      <c r="H503" s="60"/>
      <c r="I503" s="60"/>
      <c r="J503" s="61"/>
      <c r="L503" s="62"/>
      <c r="M503" s="63"/>
      <c r="N503" s="63"/>
    </row>
    <row r="504" spans="1:15" s="55" customFormat="1" x14ac:dyDescent="0.25">
      <c r="A504" s="64"/>
      <c r="B504" s="65" t="s">
        <v>1073</v>
      </c>
      <c r="C504" s="65" t="s">
        <v>75</v>
      </c>
      <c r="D504" s="66" t="s">
        <v>1074</v>
      </c>
      <c r="E504" s="64" t="s">
        <v>114</v>
      </c>
      <c r="F504" s="64"/>
      <c r="G504" s="67"/>
      <c r="H504" s="68"/>
      <c r="I504" s="68"/>
      <c r="J504" s="69"/>
      <c r="K504" s="70"/>
      <c r="L504" s="71"/>
      <c r="M504" s="72"/>
      <c r="N504" s="72"/>
      <c r="O504" s="70"/>
    </row>
    <row r="505" spans="1:15" s="55" customFormat="1" x14ac:dyDescent="0.25">
      <c r="A505" s="56"/>
      <c r="B505" s="57" t="s">
        <v>1075</v>
      </c>
      <c r="C505" s="57" t="s">
        <v>75</v>
      </c>
      <c r="D505" s="58" t="s">
        <v>1076</v>
      </c>
      <c r="E505" s="56" t="s">
        <v>75</v>
      </c>
      <c r="F505" s="56"/>
      <c r="G505" s="59"/>
      <c r="H505" s="60"/>
      <c r="I505" s="60"/>
      <c r="J505" s="61"/>
      <c r="L505" s="62"/>
      <c r="M505" s="63"/>
      <c r="N505" s="63"/>
    </row>
    <row r="506" spans="1:15" s="55" customFormat="1" x14ac:dyDescent="0.25">
      <c r="A506" s="64"/>
      <c r="B506" s="65" t="s">
        <v>1077</v>
      </c>
      <c r="C506" s="65" t="s">
        <v>75</v>
      </c>
      <c r="D506" s="66" t="s">
        <v>1078</v>
      </c>
      <c r="E506" s="64" t="s">
        <v>114</v>
      </c>
      <c r="F506" s="64"/>
      <c r="G506" s="67"/>
      <c r="H506" s="68"/>
      <c r="I506" s="68"/>
      <c r="J506" s="69"/>
      <c r="K506" s="70"/>
      <c r="L506" s="71"/>
      <c r="M506" s="72"/>
      <c r="N506" s="72"/>
      <c r="O506" s="70"/>
    </row>
    <row r="507" spans="1:15" s="55" customFormat="1" x14ac:dyDescent="0.25">
      <c r="A507" s="64"/>
      <c r="B507" s="65" t="s">
        <v>1079</v>
      </c>
      <c r="C507" s="65" t="s">
        <v>75</v>
      </c>
      <c r="D507" s="66" t="s">
        <v>1080</v>
      </c>
      <c r="E507" s="64" t="s">
        <v>114</v>
      </c>
      <c r="F507" s="64"/>
      <c r="G507" s="67"/>
      <c r="H507" s="68"/>
      <c r="I507" s="68"/>
      <c r="J507" s="69"/>
      <c r="K507" s="70"/>
      <c r="L507" s="71"/>
      <c r="M507" s="72"/>
      <c r="N507" s="72"/>
      <c r="O507" s="70"/>
    </row>
    <row r="508" spans="1:15" s="55" customFormat="1" x14ac:dyDescent="0.25">
      <c r="A508" s="56"/>
      <c r="B508" s="57" t="s">
        <v>1081</v>
      </c>
      <c r="C508" s="57" t="s">
        <v>75</v>
      </c>
      <c r="D508" s="58" t="s">
        <v>833</v>
      </c>
      <c r="E508" s="56" t="s">
        <v>75</v>
      </c>
      <c r="F508" s="56"/>
      <c r="G508" s="59"/>
      <c r="H508" s="60"/>
      <c r="I508" s="60"/>
      <c r="J508" s="61"/>
      <c r="L508" s="62"/>
      <c r="M508" s="63"/>
      <c r="N508" s="63"/>
    </row>
    <row r="509" spans="1:15" s="55" customFormat="1" x14ac:dyDescent="0.25">
      <c r="A509" s="64"/>
      <c r="B509" s="65" t="s">
        <v>1082</v>
      </c>
      <c r="C509" s="65" t="s">
        <v>75</v>
      </c>
      <c r="D509" s="66" t="s">
        <v>1083</v>
      </c>
      <c r="E509" s="64" t="s">
        <v>114</v>
      </c>
      <c r="F509" s="64"/>
      <c r="G509" s="67"/>
      <c r="H509" s="68"/>
      <c r="I509" s="68"/>
      <c r="J509" s="69"/>
      <c r="K509" s="70"/>
      <c r="L509" s="71"/>
      <c r="M509" s="72"/>
      <c r="N509" s="72"/>
      <c r="O509" s="70"/>
    </row>
    <row r="510" spans="1:15" s="55" customFormat="1" x14ac:dyDescent="0.25">
      <c r="A510" s="64"/>
      <c r="B510" s="65" t="s">
        <v>1084</v>
      </c>
      <c r="C510" s="65" t="s">
        <v>75</v>
      </c>
      <c r="D510" s="66" t="s">
        <v>1085</v>
      </c>
      <c r="E510" s="64" t="s">
        <v>114</v>
      </c>
      <c r="F510" s="64"/>
      <c r="G510" s="67"/>
      <c r="H510" s="68"/>
      <c r="I510" s="68"/>
      <c r="J510" s="69"/>
      <c r="K510" s="70"/>
      <c r="L510" s="71"/>
      <c r="M510" s="72"/>
      <c r="N510" s="72"/>
      <c r="O510" s="70"/>
    </row>
    <row r="511" spans="1:15" s="55" customFormat="1" x14ac:dyDescent="0.25">
      <c r="A511" s="64"/>
      <c r="B511" s="65" t="s">
        <v>1086</v>
      </c>
      <c r="C511" s="65" t="s">
        <v>75</v>
      </c>
      <c r="D511" s="66" t="s">
        <v>825</v>
      </c>
      <c r="E511" s="64" t="s">
        <v>114</v>
      </c>
      <c r="F511" s="64"/>
      <c r="G511" s="67"/>
      <c r="H511" s="68"/>
      <c r="I511" s="68"/>
      <c r="J511" s="69"/>
      <c r="K511" s="70"/>
      <c r="L511" s="71"/>
      <c r="M511" s="72"/>
      <c r="N511" s="72"/>
      <c r="O511" s="70"/>
    </row>
    <row r="512" spans="1:15" s="55" customFormat="1" x14ac:dyDescent="0.25">
      <c r="A512" s="56"/>
      <c r="B512" s="57" t="s">
        <v>1087</v>
      </c>
      <c r="C512" s="57" t="s">
        <v>75</v>
      </c>
      <c r="D512" s="58" t="s">
        <v>849</v>
      </c>
      <c r="E512" s="56" t="s">
        <v>75</v>
      </c>
      <c r="F512" s="56"/>
      <c r="G512" s="59"/>
      <c r="H512" s="60"/>
      <c r="I512" s="60"/>
      <c r="J512" s="61"/>
      <c r="L512" s="62"/>
      <c r="M512" s="63"/>
      <c r="N512" s="63"/>
    </row>
    <row r="513" spans="1:15" s="55" customFormat="1" x14ac:dyDescent="0.25">
      <c r="A513" s="64"/>
      <c r="B513" s="65" t="s">
        <v>1088</v>
      </c>
      <c r="C513" s="65" t="s">
        <v>75</v>
      </c>
      <c r="D513" s="66" t="s">
        <v>851</v>
      </c>
      <c r="E513" s="64" t="s">
        <v>114</v>
      </c>
      <c r="F513" s="64"/>
      <c r="G513" s="67"/>
      <c r="H513" s="68"/>
      <c r="I513" s="68"/>
      <c r="J513" s="69"/>
      <c r="K513" s="70"/>
      <c r="L513" s="71"/>
      <c r="M513" s="72"/>
      <c r="N513" s="72"/>
      <c r="O513" s="70"/>
    </row>
    <row r="514" spans="1:15" s="55" customFormat="1" x14ac:dyDescent="0.25">
      <c r="A514" s="56"/>
      <c r="B514" s="57" t="s">
        <v>1089</v>
      </c>
      <c r="C514" s="57" t="s">
        <v>75</v>
      </c>
      <c r="D514" s="58" t="s">
        <v>1090</v>
      </c>
      <c r="E514" s="56" t="s">
        <v>75</v>
      </c>
      <c r="F514" s="56"/>
      <c r="G514" s="59"/>
      <c r="H514" s="60"/>
      <c r="I514" s="60"/>
      <c r="J514" s="61"/>
      <c r="L514" s="62"/>
      <c r="M514" s="63"/>
      <c r="N514" s="63"/>
    </row>
    <row r="515" spans="1:15" s="55" customFormat="1" x14ac:dyDescent="0.25">
      <c r="A515" s="56"/>
      <c r="B515" s="57" t="s">
        <v>1091</v>
      </c>
      <c r="C515" s="57" t="s">
        <v>75</v>
      </c>
      <c r="D515" s="58" t="s">
        <v>1092</v>
      </c>
      <c r="E515" s="56" t="s">
        <v>75</v>
      </c>
      <c r="F515" s="56"/>
      <c r="G515" s="59"/>
      <c r="H515" s="60"/>
      <c r="I515" s="60"/>
      <c r="J515" s="61"/>
      <c r="L515" s="62"/>
      <c r="M515" s="63"/>
      <c r="N515" s="63"/>
    </row>
    <row r="516" spans="1:15" s="55" customFormat="1" x14ac:dyDescent="0.25">
      <c r="A516" s="56"/>
      <c r="B516" s="57" t="s">
        <v>1093</v>
      </c>
      <c r="C516" s="57" t="s">
        <v>75</v>
      </c>
      <c r="D516" s="58" t="s">
        <v>1094</v>
      </c>
      <c r="E516" s="56" t="s">
        <v>75</v>
      </c>
      <c r="F516" s="56"/>
      <c r="G516" s="59"/>
      <c r="H516" s="60"/>
      <c r="I516" s="60"/>
      <c r="J516" s="61"/>
      <c r="L516" s="62"/>
      <c r="M516" s="63"/>
      <c r="N516" s="63"/>
    </row>
    <row r="517" spans="1:15" x14ac:dyDescent="0.25">
      <c r="A517" s="44">
        <v>160</v>
      </c>
      <c r="B517" s="73" t="s">
        <v>1095</v>
      </c>
      <c r="C517" s="73" t="s">
        <v>75</v>
      </c>
      <c r="D517" s="74" t="s">
        <v>1096</v>
      </c>
      <c r="E517" s="44" t="s">
        <v>255</v>
      </c>
      <c r="F517" s="44" t="s">
        <v>405</v>
      </c>
      <c r="G517" s="46">
        <v>10</v>
      </c>
      <c r="H517" s="47">
        <v>250</v>
      </c>
      <c r="I517" s="47">
        <f>ROUND(G517*H517,2)</f>
        <v>2500</v>
      </c>
      <c r="J517" s="48">
        <v>0.21</v>
      </c>
      <c r="L517" s="75"/>
    </row>
    <row r="518" spans="1:15" s="55" customFormat="1" x14ac:dyDescent="0.25">
      <c r="A518" s="56"/>
      <c r="B518" s="57" t="s">
        <v>1097</v>
      </c>
      <c r="C518" s="57" t="s">
        <v>75</v>
      </c>
      <c r="D518" s="58" t="s">
        <v>1098</v>
      </c>
      <c r="E518" s="56" t="s">
        <v>75</v>
      </c>
      <c r="F518" s="56"/>
      <c r="G518" s="59"/>
      <c r="H518" s="60"/>
      <c r="I518" s="60"/>
      <c r="J518" s="61"/>
      <c r="L518" s="62"/>
      <c r="M518" s="63"/>
      <c r="N518" s="63"/>
    </row>
    <row r="519" spans="1:15" s="55" customFormat="1" x14ac:dyDescent="0.25">
      <c r="A519" s="56"/>
      <c r="B519" s="57" t="s">
        <v>1099</v>
      </c>
      <c r="C519" s="57" t="s">
        <v>75</v>
      </c>
      <c r="D519" s="58" t="s">
        <v>1100</v>
      </c>
      <c r="E519" s="56" t="s">
        <v>75</v>
      </c>
      <c r="F519" s="56"/>
      <c r="G519" s="59"/>
      <c r="H519" s="60"/>
      <c r="I519" s="60"/>
      <c r="J519" s="61"/>
      <c r="L519" s="62"/>
      <c r="M519" s="63"/>
      <c r="N519" s="63"/>
    </row>
    <row r="520" spans="1:15" s="55" customFormat="1" x14ac:dyDescent="0.25">
      <c r="A520" s="56"/>
      <c r="B520" s="57" t="s">
        <v>1101</v>
      </c>
      <c r="C520" s="57" t="s">
        <v>75</v>
      </c>
      <c r="D520" s="58" t="s">
        <v>1102</v>
      </c>
      <c r="E520" s="56" t="s">
        <v>75</v>
      </c>
      <c r="F520" s="56"/>
      <c r="G520" s="59"/>
      <c r="H520" s="60"/>
      <c r="I520" s="60"/>
      <c r="J520" s="61"/>
      <c r="L520" s="62"/>
      <c r="M520" s="63"/>
      <c r="N520" s="63"/>
    </row>
    <row r="521" spans="1:15" s="55" customFormat="1" x14ac:dyDescent="0.25">
      <c r="A521" s="56"/>
      <c r="B521" s="57" t="s">
        <v>1103</v>
      </c>
      <c r="C521" s="57" t="s">
        <v>75</v>
      </c>
      <c r="D521" s="58" t="s">
        <v>1104</v>
      </c>
      <c r="E521" s="56" t="s">
        <v>75</v>
      </c>
      <c r="F521" s="56"/>
      <c r="G521" s="59"/>
      <c r="H521" s="60"/>
      <c r="I521" s="60"/>
      <c r="J521" s="61"/>
      <c r="L521" s="62"/>
      <c r="M521" s="63"/>
      <c r="N521" s="63"/>
    </row>
    <row r="522" spans="1:15" s="55" customFormat="1" x14ac:dyDescent="0.25">
      <c r="A522" s="64"/>
      <c r="B522" s="65" t="s">
        <v>1105</v>
      </c>
      <c r="C522" s="65" t="s">
        <v>75</v>
      </c>
      <c r="D522" s="66" t="s">
        <v>1106</v>
      </c>
      <c r="E522" s="64" t="s">
        <v>114</v>
      </c>
      <c r="F522" s="64"/>
      <c r="G522" s="67"/>
      <c r="H522" s="68"/>
      <c r="I522" s="68"/>
      <c r="J522" s="69"/>
      <c r="K522" s="70"/>
      <c r="L522" s="71"/>
      <c r="M522" s="72"/>
      <c r="N522" s="72"/>
      <c r="O522" s="70"/>
    </row>
    <row r="523" spans="1:15" s="55" customFormat="1" x14ac:dyDescent="0.25">
      <c r="A523" s="64"/>
      <c r="B523" s="65" t="s">
        <v>1107</v>
      </c>
      <c r="C523" s="65" t="s">
        <v>75</v>
      </c>
      <c r="D523" s="66" t="s">
        <v>1108</v>
      </c>
      <c r="E523" s="64" t="s">
        <v>114</v>
      </c>
      <c r="F523" s="64"/>
      <c r="G523" s="67"/>
      <c r="H523" s="68"/>
      <c r="I523" s="68"/>
      <c r="J523" s="69"/>
      <c r="K523" s="70"/>
      <c r="L523" s="71"/>
      <c r="M523" s="72"/>
      <c r="N523" s="72"/>
      <c r="O523" s="70"/>
    </row>
    <row r="524" spans="1:15" s="55" customFormat="1" x14ac:dyDescent="0.25">
      <c r="A524" s="64"/>
      <c r="B524" s="65" t="s">
        <v>1109</v>
      </c>
      <c r="C524" s="65" t="s">
        <v>75</v>
      </c>
      <c r="D524" s="66" t="s">
        <v>1110</v>
      </c>
      <c r="E524" s="64" t="s">
        <v>114</v>
      </c>
      <c r="F524" s="64"/>
      <c r="G524" s="67"/>
      <c r="H524" s="68"/>
      <c r="I524" s="68"/>
      <c r="J524" s="69"/>
      <c r="K524" s="70"/>
      <c r="L524" s="71"/>
      <c r="M524" s="72"/>
      <c r="N524" s="72"/>
      <c r="O524" s="70"/>
    </row>
    <row r="525" spans="1:15" s="55" customFormat="1" x14ac:dyDescent="0.25">
      <c r="A525" s="64"/>
      <c r="B525" s="65" t="s">
        <v>1111</v>
      </c>
      <c r="C525" s="65" t="s">
        <v>75</v>
      </c>
      <c r="D525" s="66" t="s">
        <v>1112</v>
      </c>
      <c r="E525" s="64" t="s">
        <v>114</v>
      </c>
      <c r="F525" s="64"/>
      <c r="G525" s="67"/>
      <c r="H525" s="68"/>
      <c r="I525" s="68"/>
      <c r="J525" s="69"/>
      <c r="K525" s="70"/>
      <c r="L525" s="71"/>
      <c r="M525" s="72"/>
      <c r="N525" s="72"/>
      <c r="O525" s="70"/>
    </row>
    <row r="526" spans="1:15" s="55" customFormat="1" x14ac:dyDescent="0.25">
      <c r="A526" s="64"/>
      <c r="B526" s="65" t="s">
        <v>1113</v>
      </c>
      <c r="C526" s="65" t="s">
        <v>75</v>
      </c>
      <c r="D526" s="66" t="s">
        <v>1114</v>
      </c>
      <c r="E526" s="64" t="s">
        <v>114</v>
      </c>
      <c r="F526" s="64"/>
      <c r="G526" s="67"/>
      <c r="H526" s="68"/>
      <c r="I526" s="68"/>
      <c r="J526" s="69"/>
      <c r="K526" s="70"/>
      <c r="L526" s="71"/>
      <c r="M526" s="72"/>
      <c r="N526" s="72"/>
      <c r="O526" s="70"/>
    </row>
    <row r="527" spans="1:15" s="55" customFormat="1" x14ac:dyDescent="0.25">
      <c r="A527" s="64"/>
      <c r="B527" s="65" t="s">
        <v>1115</v>
      </c>
      <c r="C527" s="65" t="s">
        <v>75</v>
      </c>
      <c r="D527" s="66" t="s">
        <v>1116</v>
      </c>
      <c r="E527" s="64" t="s">
        <v>114</v>
      </c>
      <c r="F527" s="64"/>
      <c r="G527" s="67"/>
      <c r="H527" s="68"/>
      <c r="I527" s="68"/>
      <c r="J527" s="69"/>
      <c r="K527" s="70"/>
      <c r="L527" s="71"/>
      <c r="M527" s="72"/>
      <c r="N527" s="72"/>
      <c r="O527" s="70"/>
    </row>
    <row r="528" spans="1:15" x14ac:dyDescent="0.25">
      <c r="A528" s="44">
        <v>161</v>
      </c>
      <c r="B528" s="73" t="s">
        <v>1117</v>
      </c>
      <c r="C528" s="73" t="s">
        <v>75</v>
      </c>
      <c r="D528" s="74" t="s">
        <v>1119</v>
      </c>
      <c r="E528" s="44" t="s">
        <v>1118</v>
      </c>
      <c r="F528" s="44" t="s">
        <v>416</v>
      </c>
      <c r="G528" s="46">
        <v>1</v>
      </c>
      <c r="H528" s="47">
        <v>1250</v>
      </c>
      <c r="I528" s="47">
        <f>ROUND(G528*H528,2)</f>
        <v>1250</v>
      </c>
      <c r="J528" s="48">
        <v>0.21</v>
      </c>
      <c r="L528" s="75"/>
    </row>
    <row r="529" spans="1:14" x14ac:dyDescent="0.25">
      <c r="A529" s="44">
        <v>162</v>
      </c>
      <c r="B529" s="73" t="s">
        <v>1120</v>
      </c>
      <c r="C529" s="73" t="s">
        <v>75</v>
      </c>
      <c r="D529" s="74" t="s">
        <v>1121</v>
      </c>
      <c r="E529" s="44" t="s">
        <v>1118</v>
      </c>
      <c r="F529" s="44" t="s">
        <v>416</v>
      </c>
      <c r="G529" s="46">
        <v>1</v>
      </c>
      <c r="H529" s="47">
        <v>2750</v>
      </c>
      <c r="I529" s="47">
        <f>ROUND(G529*H529,2)</f>
        <v>2750</v>
      </c>
      <c r="J529" s="48">
        <v>0.21</v>
      </c>
      <c r="L529" s="75"/>
    </row>
    <row r="530" spans="1:14" x14ac:dyDescent="0.25">
      <c r="A530" s="44">
        <v>163</v>
      </c>
      <c r="B530" s="73" t="s">
        <v>1120</v>
      </c>
      <c r="C530" s="73" t="s">
        <v>75</v>
      </c>
      <c r="D530" s="74" t="s">
        <v>1122</v>
      </c>
      <c r="E530" s="44" t="s">
        <v>1118</v>
      </c>
      <c r="F530" s="44" t="s">
        <v>416</v>
      </c>
      <c r="G530" s="46">
        <v>1</v>
      </c>
      <c r="H530" s="47">
        <v>2500</v>
      </c>
      <c r="I530" s="47">
        <f>ROUND(G530*H530,2)</f>
        <v>2500</v>
      </c>
      <c r="J530" s="48">
        <v>0.21</v>
      </c>
      <c r="L530" s="75"/>
    </row>
    <row r="531" spans="1:14" x14ac:dyDescent="0.25">
      <c r="A531" s="44">
        <v>164</v>
      </c>
      <c r="B531" s="73" t="s">
        <v>1123</v>
      </c>
      <c r="C531" s="73" t="s">
        <v>75</v>
      </c>
      <c r="D531" s="74" t="s">
        <v>1124</v>
      </c>
      <c r="E531" s="44" t="s">
        <v>1118</v>
      </c>
      <c r="F531" s="44" t="s">
        <v>416</v>
      </c>
      <c r="G531" s="46">
        <v>1</v>
      </c>
      <c r="H531" s="47">
        <v>1350</v>
      </c>
      <c r="I531" s="47">
        <f>ROUND(G531*H531,2)</f>
        <v>1350</v>
      </c>
      <c r="J531" s="48">
        <v>0.21</v>
      </c>
      <c r="L531" s="75"/>
    </row>
    <row r="532" spans="1:14" s="55" customFormat="1" x14ac:dyDescent="0.25">
      <c r="A532" s="56"/>
      <c r="B532" s="57" t="s">
        <v>1125</v>
      </c>
      <c r="C532" s="57" t="s">
        <v>75</v>
      </c>
      <c r="D532" s="58" t="s">
        <v>1126</v>
      </c>
      <c r="E532" s="56" t="s">
        <v>75</v>
      </c>
      <c r="F532" s="56"/>
      <c r="G532" s="59"/>
      <c r="H532" s="60"/>
      <c r="I532" s="60"/>
      <c r="J532" s="61"/>
      <c r="L532" s="62"/>
      <c r="M532" s="63"/>
      <c r="N532" s="63"/>
    </row>
    <row r="533" spans="1:14" s="55" customFormat="1" x14ac:dyDescent="0.25">
      <c r="A533" s="56"/>
      <c r="B533" s="57" t="s">
        <v>1127</v>
      </c>
      <c r="C533" s="57" t="s">
        <v>75</v>
      </c>
      <c r="D533" s="58" t="s">
        <v>1128</v>
      </c>
      <c r="E533" s="56" t="s">
        <v>75</v>
      </c>
      <c r="F533" s="56"/>
      <c r="G533" s="59"/>
      <c r="H533" s="60"/>
      <c r="I533" s="60"/>
      <c r="J533" s="61"/>
      <c r="L533" s="62"/>
      <c r="M533" s="63"/>
      <c r="N533" s="63"/>
    </row>
    <row r="534" spans="1:14" s="55" customFormat="1" x14ac:dyDescent="0.25">
      <c r="A534" s="56"/>
      <c r="B534" s="57" t="s">
        <v>1129</v>
      </c>
      <c r="C534" s="57" t="s">
        <v>75</v>
      </c>
      <c r="D534" s="58" t="s">
        <v>1130</v>
      </c>
      <c r="E534" s="56" t="s">
        <v>75</v>
      </c>
      <c r="F534" s="56"/>
      <c r="G534" s="59"/>
      <c r="H534" s="60"/>
      <c r="I534" s="60"/>
      <c r="J534" s="61"/>
      <c r="L534" s="62"/>
      <c r="M534" s="63"/>
      <c r="N534" s="63"/>
    </row>
    <row r="535" spans="1:14" ht="19.5" x14ac:dyDescent="0.25">
      <c r="A535" s="44">
        <v>165</v>
      </c>
      <c r="B535" s="73" t="s">
        <v>1131</v>
      </c>
      <c r="C535" s="73" t="s">
        <v>75</v>
      </c>
      <c r="D535" s="74" t="s">
        <v>1132</v>
      </c>
      <c r="E535" s="44" t="s">
        <v>1118</v>
      </c>
      <c r="F535" s="44" t="s">
        <v>257</v>
      </c>
      <c r="G535" s="46">
        <v>928.75</v>
      </c>
      <c r="H535" s="47">
        <v>15</v>
      </c>
      <c r="I535" s="47">
        <f>ROUND(G535*H535,2)</f>
        <v>13931.25</v>
      </c>
      <c r="J535" s="48">
        <v>0.21</v>
      </c>
      <c r="L535" s="75"/>
    </row>
    <row r="536" spans="1:14" ht="19.5" x14ac:dyDescent="0.25">
      <c r="A536" s="44">
        <v>166</v>
      </c>
      <c r="B536" s="73" t="s">
        <v>1133</v>
      </c>
      <c r="C536" s="73" t="s">
        <v>75</v>
      </c>
      <c r="D536" s="74" t="s">
        <v>1134</v>
      </c>
      <c r="E536" s="44" t="s">
        <v>1118</v>
      </c>
      <c r="F536" s="44" t="s">
        <v>257</v>
      </c>
      <c r="G536" s="46">
        <v>82.43</v>
      </c>
      <c r="H536" s="47">
        <v>25</v>
      </c>
      <c r="I536" s="47">
        <f>ROUND(G536*H536,2)</f>
        <v>2060.75</v>
      </c>
      <c r="J536" s="48">
        <v>0.21</v>
      </c>
      <c r="L536" s="75"/>
    </row>
    <row r="537" spans="1:14" s="55" customFormat="1" x14ac:dyDescent="0.25">
      <c r="A537" s="56"/>
      <c r="B537" s="57" t="s">
        <v>1135</v>
      </c>
      <c r="C537" s="57" t="s">
        <v>75</v>
      </c>
      <c r="D537" s="58" t="s">
        <v>1136</v>
      </c>
      <c r="E537" s="56" t="s">
        <v>75</v>
      </c>
      <c r="F537" s="56"/>
      <c r="G537" s="59"/>
      <c r="H537" s="60"/>
      <c r="I537" s="60"/>
      <c r="J537" s="61"/>
      <c r="L537" s="62"/>
      <c r="M537" s="63"/>
      <c r="N537" s="63"/>
    </row>
    <row r="538" spans="1:14" ht="19.5" x14ac:dyDescent="0.25">
      <c r="A538" s="44">
        <v>167</v>
      </c>
      <c r="B538" s="73" t="s">
        <v>1137</v>
      </c>
      <c r="C538" s="73" t="s">
        <v>75</v>
      </c>
      <c r="D538" s="74" t="s">
        <v>1138</v>
      </c>
      <c r="E538" s="44" t="s">
        <v>1118</v>
      </c>
      <c r="F538" s="44" t="s">
        <v>257</v>
      </c>
      <c r="G538" s="46">
        <v>491.45</v>
      </c>
      <c r="H538" s="47">
        <v>25</v>
      </c>
      <c r="I538" s="47">
        <f>ROUND(G538*H538,2)</f>
        <v>12286.25</v>
      </c>
      <c r="J538" s="48">
        <v>0.21</v>
      </c>
      <c r="L538" s="75"/>
    </row>
    <row r="539" spans="1:14" s="55" customFormat="1" x14ac:dyDescent="0.25">
      <c r="A539" s="56"/>
      <c r="B539" s="57" t="s">
        <v>1139</v>
      </c>
      <c r="C539" s="57" t="s">
        <v>75</v>
      </c>
      <c r="D539" s="58" t="s">
        <v>1140</v>
      </c>
      <c r="E539" s="56" t="s">
        <v>75</v>
      </c>
      <c r="F539" s="56"/>
      <c r="G539" s="59"/>
      <c r="H539" s="60"/>
      <c r="I539" s="60"/>
      <c r="J539" s="61"/>
      <c r="L539" s="62"/>
      <c r="M539" s="63"/>
      <c r="N539" s="63"/>
    </row>
    <row r="540" spans="1:14" x14ac:dyDescent="0.25">
      <c r="A540" s="44">
        <v>168</v>
      </c>
      <c r="B540" s="73" t="s">
        <v>1141</v>
      </c>
      <c r="C540" s="73" t="s">
        <v>75</v>
      </c>
      <c r="D540" s="74" t="s">
        <v>1142</v>
      </c>
      <c r="E540" s="44" t="s">
        <v>1118</v>
      </c>
      <c r="F540" s="44" t="s">
        <v>416</v>
      </c>
      <c r="G540" s="46">
        <v>15</v>
      </c>
      <c r="H540" s="47">
        <v>200</v>
      </c>
      <c r="I540" s="47">
        <f>ROUND(G540*H540,2)</f>
        <v>3000</v>
      </c>
      <c r="J540" s="48">
        <v>0.21</v>
      </c>
      <c r="L540" s="75"/>
    </row>
    <row r="541" spans="1:14" x14ac:dyDescent="0.25">
      <c r="A541" s="44">
        <v>169</v>
      </c>
      <c r="B541" s="73" t="s">
        <v>1143</v>
      </c>
      <c r="C541" s="73" t="s">
        <v>75</v>
      </c>
      <c r="D541" s="74" t="s">
        <v>1144</v>
      </c>
      <c r="E541" s="44" t="s">
        <v>1118</v>
      </c>
      <c r="F541" s="44" t="s">
        <v>405</v>
      </c>
      <c r="G541" s="46">
        <v>147.51</v>
      </c>
      <c r="H541" s="47">
        <v>20</v>
      </c>
      <c r="I541" s="47">
        <f>ROUND(G541*H541,2)</f>
        <v>2950.2</v>
      </c>
      <c r="J541" s="48">
        <v>0.21</v>
      </c>
      <c r="L541" s="75"/>
    </row>
    <row r="542" spans="1:14" s="55" customFormat="1" x14ac:dyDescent="0.25">
      <c r="A542" s="56"/>
      <c r="B542" s="57" t="s">
        <v>1145</v>
      </c>
      <c r="C542" s="57" t="s">
        <v>75</v>
      </c>
      <c r="D542" s="58" t="s">
        <v>1146</v>
      </c>
      <c r="E542" s="56" t="s">
        <v>75</v>
      </c>
      <c r="F542" s="56"/>
      <c r="G542" s="59"/>
      <c r="H542" s="60"/>
      <c r="I542" s="60"/>
      <c r="J542" s="61"/>
      <c r="L542" s="62"/>
      <c r="M542" s="63"/>
      <c r="N542" s="63"/>
    </row>
    <row r="543" spans="1:14" x14ac:dyDescent="0.25">
      <c r="A543" s="44">
        <v>170</v>
      </c>
      <c r="B543" s="73" t="s">
        <v>1147</v>
      </c>
      <c r="C543" s="73" t="s">
        <v>75</v>
      </c>
      <c r="D543" s="74" t="s">
        <v>1148</v>
      </c>
      <c r="E543" s="44" t="s">
        <v>1118</v>
      </c>
      <c r="F543" s="44" t="s">
        <v>257</v>
      </c>
      <c r="G543" s="46">
        <v>25.31</v>
      </c>
      <c r="H543" s="47">
        <v>35</v>
      </c>
      <c r="I543" s="47">
        <f>ROUND(G543*H543,2)</f>
        <v>885.85</v>
      </c>
      <c r="J543" s="48">
        <v>0.21</v>
      </c>
      <c r="L543" s="75"/>
    </row>
    <row r="544" spans="1:14" s="55" customFormat="1" ht="19.5" x14ac:dyDescent="0.25">
      <c r="A544" s="56"/>
      <c r="B544" s="57" t="s">
        <v>1149</v>
      </c>
      <c r="C544" s="57" t="s">
        <v>75</v>
      </c>
      <c r="D544" s="58" t="s">
        <v>1150</v>
      </c>
      <c r="E544" s="56" t="s">
        <v>75</v>
      </c>
      <c r="F544" s="56"/>
      <c r="G544" s="59"/>
      <c r="H544" s="60"/>
      <c r="I544" s="60"/>
      <c r="J544" s="61"/>
      <c r="L544" s="62"/>
      <c r="M544" s="63"/>
      <c r="N544" s="63"/>
    </row>
    <row r="545" spans="1:14" x14ac:dyDescent="0.25">
      <c r="A545" s="44">
        <v>171</v>
      </c>
      <c r="B545" s="73" t="s">
        <v>1151</v>
      </c>
      <c r="C545" s="73" t="s">
        <v>75</v>
      </c>
      <c r="D545" s="74" t="s">
        <v>1152</v>
      </c>
      <c r="E545" s="44" t="s">
        <v>668</v>
      </c>
      <c r="F545" s="44" t="s">
        <v>75</v>
      </c>
      <c r="G545" s="46">
        <v>1</v>
      </c>
      <c r="H545" s="47">
        <v>250</v>
      </c>
      <c r="I545" s="47">
        <f>ROUND(G545*H545,2)</f>
        <v>250</v>
      </c>
      <c r="J545" s="48">
        <v>0.21</v>
      </c>
      <c r="L545" s="75"/>
    </row>
    <row r="546" spans="1:14" x14ac:dyDescent="0.25">
      <c r="A546" s="44">
        <v>172</v>
      </c>
      <c r="B546" s="73" t="s">
        <v>1153</v>
      </c>
      <c r="C546" s="73" t="s">
        <v>75</v>
      </c>
      <c r="D546" s="74" t="s">
        <v>1154</v>
      </c>
      <c r="E546" s="44" t="s">
        <v>668</v>
      </c>
      <c r="F546" s="44" t="s">
        <v>75</v>
      </c>
      <c r="G546" s="46">
        <v>1</v>
      </c>
      <c r="H546" s="47">
        <v>550</v>
      </c>
      <c r="I546" s="47">
        <f>ROUND(G546*H546,2)</f>
        <v>550</v>
      </c>
      <c r="J546" s="48">
        <v>0.21</v>
      </c>
      <c r="L546" s="75"/>
    </row>
    <row r="547" spans="1:14" x14ac:dyDescent="0.25">
      <c r="A547" s="44">
        <v>173</v>
      </c>
      <c r="B547" s="73" t="s">
        <v>1155</v>
      </c>
      <c r="C547" s="73" t="s">
        <v>75</v>
      </c>
      <c r="D547" s="74" t="s">
        <v>1156</v>
      </c>
      <c r="E547" s="44" t="s">
        <v>668</v>
      </c>
      <c r="F547" s="44" t="s">
        <v>75</v>
      </c>
      <c r="G547" s="46">
        <v>1</v>
      </c>
      <c r="H547" s="47">
        <v>150</v>
      </c>
      <c r="I547" s="47">
        <f>ROUND(G547*H547,2)</f>
        <v>150</v>
      </c>
      <c r="J547" s="48">
        <v>0.21</v>
      </c>
      <c r="L547" s="75"/>
    </row>
    <row r="548" spans="1:14" x14ac:dyDescent="0.25">
      <c r="A548" s="44">
        <v>174</v>
      </c>
      <c r="B548" s="73" t="s">
        <v>75</v>
      </c>
      <c r="C548" s="73" t="s">
        <v>75</v>
      </c>
      <c r="D548" s="74" t="s">
        <v>1124</v>
      </c>
      <c r="E548" s="44" t="s">
        <v>668</v>
      </c>
      <c r="F548" s="44" t="s">
        <v>75</v>
      </c>
      <c r="G548" s="46">
        <v>1</v>
      </c>
      <c r="H548" s="47">
        <v>250</v>
      </c>
      <c r="I548" s="47">
        <f>ROUND(G548*H548,2)</f>
        <v>250</v>
      </c>
      <c r="J548" s="48">
        <v>0.21</v>
      </c>
      <c r="L548" s="75"/>
    </row>
    <row r="549" spans="1:14" s="55" customFormat="1" x14ac:dyDescent="0.25">
      <c r="A549" s="56"/>
      <c r="B549" s="57" t="s">
        <v>1157</v>
      </c>
      <c r="C549" s="57" t="s">
        <v>75</v>
      </c>
      <c r="D549" s="58" t="s">
        <v>1158</v>
      </c>
      <c r="E549" s="56" t="s">
        <v>75</v>
      </c>
      <c r="F549" s="56"/>
      <c r="G549" s="59"/>
      <c r="H549" s="60"/>
      <c r="I549" s="60"/>
      <c r="J549" s="61"/>
      <c r="L549" s="62"/>
      <c r="M549" s="63"/>
      <c r="N549" s="63"/>
    </row>
    <row r="550" spans="1:14" s="55" customFormat="1" x14ac:dyDescent="0.25">
      <c r="A550" s="56"/>
      <c r="B550" s="57" t="s">
        <v>1159</v>
      </c>
      <c r="C550" s="57" t="s">
        <v>75</v>
      </c>
      <c r="D550" s="58" t="s">
        <v>1160</v>
      </c>
      <c r="E550" s="56" t="s">
        <v>75</v>
      </c>
      <c r="F550" s="56"/>
      <c r="G550" s="59"/>
      <c r="H550" s="60"/>
      <c r="I550" s="60"/>
      <c r="J550" s="61"/>
      <c r="L550" s="62"/>
      <c r="M550" s="63"/>
      <c r="N550" s="63"/>
    </row>
    <row r="551" spans="1:14" s="55" customFormat="1" x14ac:dyDescent="0.25">
      <c r="A551" s="56"/>
      <c r="B551" s="57" t="s">
        <v>1161</v>
      </c>
      <c r="C551" s="57" t="s">
        <v>75</v>
      </c>
      <c r="D551" s="58" t="s">
        <v>1162</v>
      </c>
      <c r="E551" s="56" t="s">
        <v>75</v>
      </c>
      <c r="F551" s="56"/>
      <c r="G551" s="59"/>
      <c r="H551" s="60"/>
      <c r="I551" s="60"/>
      <c r="J551" s="61"/>
      <c r="L551" s="62"/>
      <c r="M551" s="63"/>
      <c r="N551" s="63"/>
    </row>
    <row r="552" spans="1:14" s="55" customFormat="1" x14ac:dyDescent="0.25">
      <c r="A552" s="56"/>
      <c r="B552" s="57" t="s">
        <v>1163</v>
      </c>
      <c r="C552" s="57" t="s">
        <v>75</v>
      </c>
      <c r="D552" s="58" t="s">
        <v>1164</v>
      </c>
      <c r="E552" s="56" t="s">
        <v>75</v>
      </c>
      <c r="F552" s="56"/>
      <c r="G552" s="59"/>
      <c r="H552" s="60"/>
      <c r="I552" s="60"/>
      <c r="J552" s="61"/>
      <c r="L552" s="62"/>
      <c r="M552" s="63"/>
      <c r="N552" s="63"/>
    </row>
    <row r="553" spans="1:14" x14ac:dyDescent="0.25">
      <c r="A553" s="44">
        <v>175</v>
      </c>
      <c r="B553" s="73" t="s">
        <v>1165</v>
      </c>
      <c r="C553" s="73" t="s">
        <v>75</v>
      </c>
      <c r="D553" s="74" t="s">
        <v>1166</v>
      </c>
      <c r="E553" s="44" t="s">
        <v>255</v>
      </c>
      <c r="F553" s="44" t="s">
        <v>257</v>
      </c>
      <c r="G553" s="46">
        <v>241.3</v>
      </c>
      <c r="H553" s="47">
        <v>25</v>
      </c>
      <c r="I553" s="47">
        <f>ROUND(G553*H553,2)</f>
        <v>6032.5</v>
      </c>
      <c r="J553" s="48">
        <v>0.21</v>
      </c>
      <c r="L553" s="75"/>
    </row>
    <row r="554" spans="1:14" s="55" customFormat="1" x14ac:dyDescent="0.25">
      <c r="A554" s="56"/>
      <c r="B554" s="57" t="s">
        <v>1167</v>
      </c>
      <c r="C554" s="57" t="s">
        <v>75</v>
      </c>
      <c r="D554" s="58" t="s">
        <v>1168</v>
      </c>
      <c r="E554" s="56" t="s">
        <v>75</v>
      </c>
      <c r="F554" s="56"/>
      <c r="G554" s="59"/>
      <c r="H554" s="60"/>
      <c r="I554" s="60"/>
      <c r="J554" s="61"/>
      <c r="L554" s="62"/>
      <c r="M554" s="63"/>
      <c r="N554" s="63"/>
    </row>
    <row r="555" spans="1:14" s="55" customFormat="1" x14ac:dyDescent="0.25">
      <c r="A555" s="56"/>
      <c r="B555" s="57" t="s">
        <v>1169</v>
      </c>
      <c r="C555" s="57" t="s">
        <v>75</v>
      </c>
      <c r="D555" s="58" t="s">
        <v>1170</v>
      </c>
      <c r="E555" s="56" t="s">
        <v>75</v>
      </c>
      <c r="F555" s="56"/>
      <c r="G555" s="59"/>
      <c r="H555" s="60"/>
      <c r="I555" s="60"/>
      <c r="J555" s="61"/>
      <c r="L555" s="62"/>
      <c r="M555" s="63"/>
      <c r="N555" s="63"/>
    </row>
    <row r="556" spans="1:14" x14ac:dyDescent="0.25">
      <c r="A556" s="44">
        <v>176</v>
      </c>
      <c r="B556" s="73" t="s">
        <v>1171</v>
      </c>
      <c r="C556" s="73" t="s">
        <v>75</v>
      </c>
      <c r="D556" s="74" t="s">
        <v>1172</v>
      </c>
      <c r="E556" s="44" t="s">
        <v>255</v>
      </c>
      <c r="F556" s="44" t="s">
        <v>257</v>
      </c>
      <c r="G556" s="46">
        <v>241.3</v>
      </c>
      <c r="H556" s="47">
        <v>55</v>
      </c>
      <c r="I556" s="47">
        <f>ROUND(G556*H556,2)</f>
        <v>13271.5</v>
      </c>
      <c r="J556" s="48">
        <v>0.21</v>
      </c>
      <c r="L556" s="75"/>
    </row>
    <row r="557" spans="1:14" s="55" customFormat="1" x14ac:dyDescent="0.25">
      <c r="A557" s="56"/>
      <c r="B557" s="57" t="s">
        <v>1173</v>
      </c>
      <c r="C557" s="57" t="s">
        <v>75</v>
      </c>
      <c r="D557" s="58" t="s">
        <v>1174</v>
      </c>
      <c r="E557" s="56" t="s">
        <v>75</v>
      </c>
      <c r="F557" s="56"/>
      <c r="G557" s="59"/>
      <c r="H557" s="60"/>
      <c r="I557" s="60"/>
      <c r="J557" s="61"/>
      <c r="L557" s="62"/>
      <c r="M557" s="63"/>
      <c r="N557" s="63"/>
    </row>
    <row r="558" spans="1:14" s="55" customFormat="1" x14ac:dyDescent="0.25">
      <c r="A558" s="56"/>
      <c r="B558" s="57" t="s">
        <v>1175</v>
      </c>
      <c r="C558" s="57" t="s">
        <v>75</v>
      </c>
      <c r="D558" s="58" t="s">
        <v>1176</v>
      </c>
      <c r="E558" s="56" t="s">
        <v>75</v>
      </c>
      <c r="F558" s="56"/>
      <c r="G558" s="59"/>
      <c r="H558" s="60"/>
      <c r="I558" s="60"/>
      <c r="J558" s="61"/>
      <c r="L558" s="62"/>
      <c r="M558" s="63"/>
      <c r="N558" s="63"/>
    </row>
    <row r="559" spans="1:14" x14ac:dyDescent="0.25">
      <c r="A559" s="44">
        <v>177</v>
      </c>
      <c r="B559" s="73" t="s">
        <v>1177</v>
      </c>
      <c r="C559" s="73" t="s">
        <v>75</v>
      </c>
      <c r="D559" s="74" t="s">
        <v>1178</v>
      </c>
      <c r="E559" s="44" t="s">
        <v>255</v>
      </c>
      <c r="F559" s="44" t="s">
        <v>405</v>
      </c>
      <c r="G559" s="46">
        <v>101.85</v>
      </c>
      <c r="H559" s="47">
        <v>35</v>
      </c>
      <c r="I559" s="47">
        <f>ROUND(G559*H559,2)</f>
        <v>3564.75</v>
      </c>
      <c r="J559" s="48">
        <v>0.21</v>
      </c>
      <c r="L559" s="75"/>
    </row>
    <row r="560" spans="1:14" s="55" customFormat="1" x14ac:dyDescent="0.25">
      <c r="A560" s="56"/>
      <c r="B560" s="57" t="s">
        <v>1179</v>
      </c>
      <c r="C560" s="57" t="s">
        <v>75</v>
      </c>
      <c r="D560" s="58" t="s">
        <v>1180</v>
      </c>
      <c r="E560" s="56" t="s">
        <v>75</v>
      </c>
      <c r="F560" s="56"/>
      <c r="G560" s="59"/>
      <c r="H560" s="60"/>
      <c r="I560" s="60"/>
      <c r="J560" s="61"/>
      <c r="L560" s="62"/>
      <c r="M560" s="63"/>
      <c r="N560" s="63"/>
    </row>
    <row r="561" spans="1:14" s="55" customFormat="1" x14ac:dyDescent="0.25">
      <c r="A561" s="56"/>
      <c r="B561" s="57" t="s">
        <v>1181</v>
      </c>
      <c r="C561" s="57" t="s">
        <v>75</v>
      </c>
      <c r="D561" s="58" t="s">
        <v>1182</v>
      </c>
      <c r="E561" s="56" t="s">
        <v>75</v>
      </c>
      <c r="F561" s="56"/>
      <c r="G561" s="59"/>
      <c r="H561" s="60"/>
      <c r="I561" s="60"/>
      <c r="J561" s="61"/>
      <c r="L561" s="62"/>
      <c r="M561" s="63"/>
      <c r="N561" s="63"/>
    </row>
    <row r="562" spans="1:14" s="55" customFormat="1" x14ac:dyDescent="0.25">
      <c r="A562" s="56"/>
      <c r="B562" s="57" t="s">
        <v>1183</v>
      </c>
      <c r="C562" s="57" t="s">
        <v>75</v>
      </c>
      <c r="D562" s="58" t="s">
        <v>1184</v>
      </c>
      <c r="E562" s="56" t="s">
        <v>75</v>
      </c>
      <c r="F562" s="56"/>
      <c r="G562" s="59"/>
      <c r="H562" s="60"/>
      <c r="I562" s="60"/>
      <c r="J562" s="61"/>
      <c r="L562" s="62"/>
      <c r="M562" s="63"/>
      <c r="N562" s="63"/>
    </row>
    <row r="563" spans="1:14" x14ac:dyDescent="0.25">
      <c r="A563" s="44">
        <v>178</v>
      </c>
      <c r="B563" s="73" t="s">
        <v>1185</v>
      </c>
      <c r="C563" s="73" t="s">
        <v>75</v>
      </c>
      <c r="D563" s="74" t="s">
        <v>1186</v>
      </c>
      <c r="E563" s="44" t="s">
        <v>255</v>
      </c>
      <c r="F563" s="44" t="s">
        <v>405</v>
      </c>
      <c r="G563" s="46">
        <v>1</v>
      </c>
      <c r="H563" s="47">
        <v>650</v>
      </c>
      <c r="I563" s="47">
        <f>ROUND(G563*H563,2)</f>
        <v>650</v>
      </c>
      <c r="J563" s="48">
        <v>0.21</v>
      </c>
      <c r="L563" s="75"/>
    </row>
    <row r="564" spans="1:14" s="55" customFormat="1" x14ac:dyDescent="0.25">
      <c r="A564" s="56"/>
      <c r="B564" s="57" t="s">
        <v>1187</v>
      </c>
      <c r="C564" s="57" t="s">
        <v>75</v>
      </c>
      <c r="D564" s="58" t="s">
        <v>1188</v>
      </c>
      <c r="E564" s="56" t="s">
        <v>75</v>
      </c>
      <c r="F564" s="56"/>
      <c r="G564" s="59"/>
      <c r="H564" s="60"/>
      <c r="I564" s="60"/>
      <c r="J564" s="61"/>
      <c r="L564" s="62"/>
      <c r="M564" s="63"/>
      <c r="N564" s="63"/>
    </row>
    <row r="565" spans="1:14" x14ac:dyDescent="0.25">
      <c r="A565" s="44">
        <v>179</v>
      </c>
      <c r="B565" s="73" t="s">
        <v>1189</v>
      </c>
      <c r="C565" s="73" t="s">
        <v>75</v>
      </c>
      <c r="D565" s="74" t="s">
        <v>1190</v>
      </c>
      <c r="E565" s="44" t="s">
        <v>255</v>
      </c>
      <c r="F565" s="44" t="s">
        <v>416</v>
      </c>
      <c r="G565" s="46">
        <v>1</v>
      </c>
      <c r="H565" s="47">
        <v>1250</v>
      </c>
      <c r="I565" s="47">
        <f>ROUND(G565*H565,2)</f>
        <v>1250</v>
      </c>
      <c r="J565" s="48">
        <v>0.21</v>
      </c>
      <c r="L565" s="75"/>
    </row>
    <row r="566" spans="1:14" s="55" customFormat="1" x14ac:dyDescent="0.25">
      <c r="A566" s="56"/>
      <c r="B566" s="57" t="s">
        <v>1191</v>
      </c>
      <c r="C566" s="57" t="s">
        <v>75</v>
      </c>
      <c r="D566" s="58" t="s">
        <v>1192</v>
      </c>
      <c r="E566" s="56" t="s">
        <v>75</v>
      </c>
      <c r="F566" s="56"/>
      <c r="G566" s="59"/>
      <c r="H566" s="60"/>
      <c r="I566" s="60"/>
      <c r="J566" s="61"/>
      <c r="L566" s="62"/>
      <c r="M566" s="63"/>
      <c r="N566" s="63"/>
    </row>
    <row r="567" spans="1:14" s="55" customFormat="1" x14ac:dyDescent="0.25">
      <c r="A567" s="56"/>
      <c r="B567" s="57" t="s">
        <v>1193</v>
      </c>
      <c r="C567" s="57" t="s">
        <v>75</v>
      </c>
      <c r="D567" s="58" t="s">
        <v>1194</v>
      </c>
      <c r="E567" s="56" t="s">
        <v>75</v>
      </c>
      <c r="F567" s="56"/>
      <c r="G567" s="59"/>
      <c r="H567" s="60"/>
      <c r="I567" s="60"/>
      <c r="J567" s="61"/>
      <c r="L567" s="62"/>
      <c r="M567" s="63"/>
      <c r="N567" s="63"/>
    </row>
    <row r="568" spans="1:14" x14ac:dyDescent="0.25">
      <c r="A568" s="44">
        <v>180</v>
      </c>
      <c r="B568" s="73" t="s">
        <v>1195</v>
      </c>
      <c r="C568" s="73" t="s">
        <v>75</v>
      </c>
      <c r="D568" s="74" t="s">
        <v>1196</v>
      </c>
      <c r="E568" s="44" t="s">
        <v>255</v>
      </c>
      <c r="F568" s="44" t="s">
        <v>416</v>
      </c>
      <c r="G568" s="46">
        <v>1</v>
      </c>
      <c r="H568" s="47">
        <v>1750</v>
      </c>
      <c r="I568" s="47">
        <f>ROUND(G568*H568,2)</f>
        <v>1750</v>
      </c>
      <c r="J568" s="48">
        <v>0.21</v>
      </c>
      <c r="L568" s="75"/>
    </row>
    <row r="569" spans="1:14" s="55" customFormat="1" x14ac:dyDescent="0.25">
      <c r="A569" s="56"/>
      <c r="B569" s="57" t="s">
        <v>75</v>
      </c>
      <c r="C569" s="57" t="s">
        <v>75</v>
      </c>
      <c r="D569" s="58" t="s">
        <v>75</v>
      </c>
      <c r="E569" s="56" t="s">
        <v>75</v>
      </c>
      <c r="F569" s="56"/>
      <c r="G569" s="59"/>
      <c r="H569" s="60"/>
      <c r="I569" s="60"/>
      <c r="J569" s="61"/>
      <c r="L569" s="62"/>
      <c r="M569" s="63"/>
      <c r="N569" s="63"/>
    </row>
    <row r="570" spans="1:14" s="55" customFormat="1" x14ac:dyDescent="0.25">
      <c r="A570" s="56"/>
      <c r="B570" s="57" t="s">
        <v>75</v>
      </c>
      <c r="C570" s="57" t="s">
        <v>75</v>
      </c>
      <c r="D570" s="58" t="s">
        <v>75</v>
      </c>
      <c r="E570" s="56" t="s">
        <v>75</v>
      </c>
      <c r="F570" s="56"/>
      <c r="G570" s="59"/>
      <c r="H570" s="60"/>
      <c r="I570" s="60"/>
      <c r="J570" s="61"/>
      <c r="L570" s="62"/>
      <c r="M570" s="63"/>
      <c r="N570" s="63"/>
    </row>
    <row r="571" spans="1:14" s="55" customFormat="1" x14ac:dyDescent="0.25">
      <c r="A571" s="56"/>
      <c r="B571" s="57" t="s">
        <v>75</v>
      </c>
      <c r="C571" s="57" t="s">
        <v>75</v>
      </c>
      <c r="D571" s="58" t="s">
        <v>1197</v>
      </c>
      <c r="E571" s="56" t="s">
        <v>75</v>
      </c>
      <c r="F571" s="56"/>
      <c r="G571" s="59"/>
      <c r="H571" s="60"/>
      <c r="I571" s="60"/>
      <c r="J571" s="61"/>
      <c r="L571" s="62"/>
      <c r="M571" s="63"/>
      <c r="N571" s="63"/>
    </row>
    <row r="572" spans="1:14" s="55" customFormat="1" x14ac:dyDescent="0.25">
      <c r="A572" s="56"/>
      <c r="B572" s="57" t="s">
        <v>75</v>
      </c>
      <c r="C572" s="57" t="s">
        <v>75</v>
      </c>
      <c r="D572" s="58" t="s">
        <v>75</v>
      </c>
      <c r="E572" s="56" t="s">
        <v>75</v>
      </c>
      <c r="F572" s="56"/>
      <c r="G572" s="59"/>
      <c r="H572" s="60"/>
      <c r="I572" s="60"/>
      <c r="J572" s="61"/>
      <c r="L572" s="62"/>
      <c r="M572" s="63"/>
      <c r="N572" s="63"/>
    </row>
    <row r="573" spans="1:14" s="55" customFormat="1" x14ac:dyDescent="0.25">
      <c r="A573" s="56"/>
      <c r="B573" s="57" t="s">
        <v>1198</v>
      </c>
      <c r="C573" s="57" t="s">
        <v>75</v>
      </c>
      <c r="D573" s="58" t="s">
        <v>1199</v>
      </c>
      <c r="E573" s="56" t="s">
        <v>75</v>
      </c>
      <c r="F573" s="56"/>
      <c r="G573" s="59"/>
      <c r="H573" s="60"/>
      <c r="I573" s="60"/>
      <c r="J573" s="61"/>
      <c r="L573" s="62"/>
      <c r="M573" s="63"/>
      <c r="N573" s="63"/>
    </row>
    <row r="574" spans="1:14" x14ac:dyDescent="0.25">
      <c r="A574" s="44">
        <v>181</v>
      </c>
      <c r="B574" s="73" t="s">
        <v>75</v>
      </c>
      <c r="C574" s="73" t="s">
        <v>1200</v>
      </c>
      <c r="D574" s="74" t="s">
        <v>1201</v>
      </c>
      <c r="E574" s="44" t="s">
        <v>265</v>
      </c>
      <c r="F574" s="44" t="s">
        <v>364</v>
      </c>
      <c r="G574" s="46">
        <v>45</v>
      </c>
      <c r="H574" s="47">
        <v>137.75</v>
      </c>
      <c r="I574" s="47">
        <f t="shared" ref="I574:I580" si="2">ROUND(G574*H574,2)</f>
        <v>6198.75</v>
      </c>
      <c r="J574" s="48">
        <v>0.21</v>
      </c>
      <c r="L574" s="75"/>
    </row>
    <row r="575" spans="1:14" x14ac:dyDescent="0.25">
      <c r="A575" s="44">
        <v>182</v>
      </c>
      <c r="B575" s="73" t="s">
        <v>75</v>
      </c>
      <c r="C575" s="73" t="s">
        <v>1202</v>
      </c>
      <c r="D575" s="74" t="s">
        <v>1203</v>
      </c>
      <c r="E575" s="44" t="s">
        <v>668</v>
      </c>
      <c r="F575" s="44" t="s">
        <v>75</v>
      </c>
      <c r="G575" s="46">
        <v>1</v>
      </c>
      <c r="H575" s="47">
        <v>600</v>
      </c>
      <c r="I575" s="47">
        <f t="shared" si="2"/>
        <v>600</v>
      </c>
      <c r="J575" s="48">
        <v>0.21</v>
      </c>
      <c r="L575" s="75"/>
    </row>
    <row r="576" spans="1:14" x14ac:dyDescent="0.25">
      <c r="A576" s="44">
        <v>183</v>
      </c>
      <c r="B576" s="73" t="s">
        <v>75</v>
      </c>
      <c r="C576" s="73" t="s">
        <v>75</v>
      </c>
      <c r="D576" s="74" t="s">
        <v>1204</v>
      </c>
      <c r="E576" s="44" t="s">
        <v>133</v>
      </c>
      <c r="F576" s="44" t="s">
        <v>75</v>
      </c>
      <c r="G576" s="46">
        <v>1</v>
      </c>
      <c r="H576" s="47">
        <v>4500</v>
      </c>
      <c r="I576" s="47">
        <f t="shared" si="2"/>
        <v>4500</v>
      </c>
      <c r="J576" s="48">
        <v>0.21</v>
      </c>
      <c r="L576" s="75"/>
    </row>
    <row r="577" spans="1:14" x14ac:dyDescent="0.25">
      <c r="A577" s="44">
        <v>184</v>
      </c>
      <c r="B577" s="73" t="s">
        <v>1205</v>
      </c>
      <c r="C577" s="73" t="s">
        <v>1206</v>
      </c>
      <c r="D577" s="74" t="s">
        <v>1207</v>
      </c>
      <c r="E577" s="44" t="s">
        <v>265</v>
      </c>
      <c r="F577" s="44" t="s">
        <v>364</v>
      </c>
      <c r="G577" s="46">
        <v>71.603999999999999</v>
      </c>
      <c r="H577" s="47">
        <v>489.75</v>
      </c>
      <c r="I577" s="47">
        <f t="shared" si="2"/>
        <v>35068.06</v>
      </c>
      <c r="J577" s="48">
        <v>0.21</v>
      </c>
      <c r="L577" s="75"/>
    </row>
    <row r="578" spans="1:14" x14ac:dyDescent="0.25">
      <c r="A578" s="44">
        <v>185</v>
      </c>
      <c r="B578" s="73" t="s">
        <v>1208</v>
      </c>
      <c r="C578" s="73" t="s">
        <v>1209</v>
      </c>
      <c r="D578" s="74" t="s">
        <v>1210</v>
      </c>
      <c r="E578" s="44" t="s">
        <v>265</v>
      </c>
      <c r="F578" s="44" t="s">
        <v>364</v>
      </c>
      <c r="G578" s="46">
        <v>1.6060000000000001</v>
      </c>
      <c r="H578" s="47">
        <v>546.25</v>
      </c>
      <c r="I578" s="47">
        <f t="shared" si="2"/>
        <v>877.28</v>
      </c>
      <c r="J578" s="48">
        <v>0.21</v>
      </c>
      <c r="L578" s="75"/>
    </row>
    <row r="579" spans="1:14" x14ac:dyDescent="0.25">
      <c r="A579" s="44">
        <v>186</v>
      </c>
      <c r="B579" s="73" t="s">
        <v>1211</v>
      </c>
      <c r="C579" s="73" t="s">
        <v>1212</v>
      </c>
      <c r="D579" s="74" t="s">
        <v>1213</v>
      </c>
      <c r="E579" s="44" t="s">
        <v>265</v>
      </c>
      <c r="F579" s="44" t="s">
        <v>364</v>
      </c>
      <c r="G579" s="46">
        <v>4.7220000000000004</v>
      </c>
      <c r="H579" s="47">
        <v>498.8</v>
      </c>
      <c r="I579" s="47">
        <f t="shared" si="2"/>
        <v>2355.33</v>
      </c>
      <c r="J579" s="48">
        <v>0.21</v>
      </c>
      <c r="L579" s="75"/>
    </row>
    <row r="580" spans="1:14" x14ac:dyDescent="0.25">
      <c r="A580" s="44">
        <v>187</v>
      </c>
      <c r="B580" s="73" t="s">
        <v>1214</v>
      </c>
      <c r="C580" s="73" t="s">
        <v>1215</v>
      </c>
      <c r="D580" s="74" t="s">
        <v>1216</v>
      </c>
      <c r="E580" s="44" t="s">
        <v>265</v>
      </c>
      <c r="F580" s="44" t="s">
        <v>364</v>
      </c>
      <c r="G580" s="46">
        <v>7.6840000000000002</v>
      </c>
      <c r="H580" s="47">
        <v>935.9</v>
      </c>
      <c r="I580" s="47">
        <f t="shared" si="2"/>
        <v>7191.46</v>
      </c>
      <c r="J580" s="48">
        <v>0.21</v>
      </c>
      <c r="L580" s="75"/>
    </row>
    <row r="581" spans="1:14" s="55" customFormat="1" x14ac:dyDescent="0.25">
      <c r="A581" s="56"/>
      <c r="B581" s="57" t="s">
        <v>1217</v>
      </c>
      <c r="C581" s="57" t="s">
        <v>75</v>
      </c>
      <c r="D581" s="58" t="s">
        <v>1218</v>
      </c>
      <c r="E581" s="56" t="s">
        <v>75</v>
      </c>
      <c r="F581" s="56"/>
      <c r="G581" s="59"/>
      <c r="H581" s="60"/>
      <c r="I581" s="60"/>
      <c r="J581" s="61"/>
      <c r="L581" s="62"/>
      <c r="M581" s="63"/>
      <c r="N581" s="63"/>
    </row>
    <row r="582" spans="1:14" x14ac:dyDescent="0.25">
      <c r="A582" s="44">
        <v>188</v>
      </c>
      <c r="B582" s="73" t="s">
        <v>1219</v>
      </c>
      <c r="C582" s="73" t="s">
        <v>1220</v>
      </c>
      <c r="D582" s="74" t="s">
        <v>1221</v>
      </c>
      <c r="E582" s="44" t="s">
        <v>265</v>
      </c>
      <c r="F582" s="44" t="s">
        <v>257</v>
      </c>
      <c r="G582" s="46">
        <v>182.85</v>
      </c>
      <c r="H582" s="47">
        <v>89.75</v>
      </c>
      <c r="I582" s="47">
        <f>ROUND(G582*H582,2)</f>
        <v>16410.79</v>
      </c>
      <c r="J582" s="48">
        <v>0.21</v>
      </c>
      <c r="L582" s="75"/>
    </row>
    <row r="583" spans="1:14" x14ac:dyDescent="0.25">
      <c r="A583" s="44">
        <v>189</v>
      </c>
      <c r="B583" s="73" t="s">
        <v>1222</v>
      </c>
      <c r="C583" s="73" t="s">
        <v>1223</v>
      </c>
      <c r="D583" s="74" t="s">
        <v>1224</v>
      </c>
      <c r="E583" s="44" t="s">
        <v>265</v>
      </c>
      <c r="F583" s="44" t="s">
        <v>364</v>
      </c>
      <c r="G583" s="46">
        <v>23.94</v>
      </c>
      <c r="H583" s="47">
        <v>2125.75</v>
      </c>
      <c r="I583" s="47">
        <f>ROUND(G583*H583,2)</f>
        <v>50890.46</v>
      </c>
      <c r="J583" s="48">
        <v>0.21</v>
      </c>
      <c r="L583" s="75"/>
    </row>
    <row r="584" spans="1:14" s="55" customFormat="1" x14ac:dyDescent="0.25">
      <c r="A584" s="56"/>
      <c r="B584" s="57" t="s">
        <v>1225</v>
      </c>
      <c r="C584" s="57" t="s">
        <v>75</v>
      </c>
      <c r="D584" s="58" t="s">
        <v>1226</v>
      </c>
      <c r="E584" s="56" t="s">
        <v>75</v>
      </c>
      <c r="F584" s="56"/>
      <c r="G584" s="59"/>
      <c r="H584" s="60"/>
      <c r="I584" s="60"/>
      <c r="J584" s="61"/>
      <c r="L584" s="62"/>
      <c r="M584" s="63"/>
      <c r="N584" s="63"/>
    </row>
    <row r="585" spans="1:14" x14ac:dyDescent="0.25">
      <c r="A585" s="44">
        <v>190</v>
      </c>
      <c r="B585" s="73" t="s">
        <v>1225</v>
      </c>
      <c r="C585" s="73" t="s">
        <v>1227</v>
      </c>
      <c r="D585" s="74" t="s">
        <v>1226</v>
      </c>
      <c r="E585" s="44" t="s">
        <v>265</v>
      </c>
      <c r="F585" s="44" t="s">
        <v>364</v>
      </c>
      <c r="G585" s="46">
        <v>14.436999999999999</v>
      </c>
      <c r="H585" s="47">
        <v>1315</v>
      </c>
      <c r="I585" s="47">
        <f>ROUND(G585*H585,2)</f>
        <v>18984.66</v>
      </c>
      <c r="J585" s="48">
        <v>0.21</v>
      </c>
      <c r="L585" s="75"/>
    </row>
    <row r="586" spans="1:14" x14ac:dyDescent="0.25">
      <c r="A586" s="44">
        <v>191</v>
      </c>
      <c r="B586" s="73" t="s">
        <v>75</v>
      </c>
      <c r="C586" s="73" t="s">
        <v>1228</v>
      </c>
      <c r="D586" s="74" t="s">
        <v>1229</v>
      </c>
      <c r="E586" s="44" t="s">
        <v>265</v>
      </c>
      <c r="F586" s="44" t="s">
        <v>1230</v>
      </c>
      <c r="G586" s="46">
        <v>18</v>
      </c>
      <c r="H586" s="47">
        <v>109.25</v>
      </c>
      <c r="I586" s="47">
        <f>ROUND(G586*H586,2)</f>
        <v>1966.5</v>
      </c>
      <c r="J586" s="48">
        <v>0.21</v>
      </c>
      <c r="L586" s="75"/>
    </row>
    <row r="587" spans="1:14" s="55" customFormat="1" x14ac:dyDescent="0.25">
      <c r="A587" s="56"/>
      <c r="B587" s="57" t="s">
        <v>1231</v>
      </c>
      <c r="C587" s="57" t="s">
        <v>75</v>
      </c>
      <c r="D587" s="58" t="s">
        <v>1232</v>
      </c>
      <c r="E587" s="56" t="s">
        <v>75</v>
      </c>
      <c r="F587" s="56"/>
      <c r="G587" s="59"/>
      <c r="H587" s="60"/>
      <c r="I587" s="60"/>
      <c r="J587" s="61"/>
      <c r="L587" s="62"/>
      <c r="M587" s="63"/>
      <c r="N587" s="63"/>
    </row>
    <row r="588" spans="1:14" x14ac:dyDescent="0.25">
      <c r="A588" s="44">
        <v>192</v>
      </c>
      <c r="B588" s="73" t="s">
        <v>1231</v>
      </c>
      <c r="C588" s="73" t="s">
        <v>1233</v>
      </c>
      <c r="D588" s="74" t="s">
        <v>1234</v>
      </c>
      <c r="E588" s="44" t="s">
        <v>265</v>
      </c>
      <c r="F588" s="44" t="s">
        <v>1235</v>
      </c>
      <c r="G588" s="46">
        <v>100.7</v>
      </c>
      <c r="H588" s="47">
        <v>5.37</v>
      </c>
      <c r="I588" s="47">
        <f>ROUND(G588*H588,2)</f>
        <v>540.76</v>
      </c>
      <c r="J588" s="48">
        <v>0.21</v>
      </c>
      <c r="L588" s="75"/>
    </row>
    <row r="589" spans="1:14" s="55" customFormat="1" x14ac:dyDescent="0.25">
      <c r="A589" s="56"/>
      <c r="B589" s="57" t="s">
        <v>1236</v>
      </c>
      <c r="C589" s="57" t="s">
        <v>75</v>
      </c>
      <c r="D589" s="58" t="s">
        <v>1237</v>
      </c>
      <c r="E589" s="56" t="s">
        <v>75</v>
      </c>
      <c r="F589" s="56"/>
      <c r="G589" s="59"/>
      <c r="H589" s="60"/>
      <c r="I589" s="60"/>
      <c r="J589" s="61"/>
      <c r="L589" s="62"/>
      <c r="M589" s="63"/>
      <c r="N589" s="63"/>
    </row>
    <row r="590" spans="1:14" x14ac:dyDescent="0.25">
      <c r="A590" s="44">
        <v>193</v>
      </c>
      <c r="B590" s="73" t="s">
        <v>1238</v>
      </c>
      <c r="C590" s="73" t="s">
        <v>1239</v>
      </c>
      <c r="D590" s="74" t="s">
        <v>1240</v>
      </c>
      <c r="E590" s="44" t="s">
        <v>265</v>
      </c>
      <c r="F590" s="44" t="s">
        <v>364</v>
      </c>
      <c r="G590" s="46">
        <v>1.0900000000000001</v>
      </c>
      <c r="H590" s="47">
        <v>1089.5</v>
      </c>
      <c r="I590" s="47">
        <f>ROUND(G590*H590,2)</f>
        <v>1187.56</v>
      </c>
      <c r="J590" s="48">
        <v>0.21</v>
      </c>
      <c r="L590" s="75"/>
    </row>
    <row r="591" spans="1:14" x14ac:dyDescent="0.25">
      <c r="A591" s="44">
        <v>194</v>
      </c>
      <c r="B591" s="73" t="s">
        <v>1241</v>
      </c>
      <c r="C591" s="73" t="s">
        <v>1242</v>
      </c>
      <c r="D591" s="74" t="s">
        <v>1243</v>
      </c>
      <c r="E591" s="44" t="s">
        <v>265</v>
      </c>
      <c r="F591" s="44" t="s">
        <v>1235</v>
      </c>
      <c r="G591" s="46">
        <v>70.739999999999995</v>
      </c>
      <c r="H591" s="47">
        <v>5.37</v>
      </c>
      <c r="I591" s="47">
        <f>ROUND(G591*H591,2)</f>
        <v>379.87</v>
      </c>
      <c r="J591" s="48">
        <v>0.21</v>
      </c>
      <c r="L591" s="75"/>
    </row>
    <row r="592" spans="1:14" s="55" customFormat="1" x14ac:dyDescent="0.25">
      <c r="A592" s="56"/>
      <c r="B592" s="57" t="s">
        <v>1244</v>
      </c>
      <c r="C592" s="57" t="s">
        <v>75</v>
      </c>
      <c r="D592" s="58" t="s">
        <v>1245</v>
      </c>
      <c r="E592" s="56" t="s">
        <v>75</v>
      </c>
      <c r="F592" s="56"/>
      <c r="G592" s="59"/>
      <c r="H592" s="60"/>
      <c r="I592" s="60"/>
      <c r="J592" s="61"/>
      <c r="L592" s="62"/>
      <c r="M592" s="63"/>
      <c r="N592" s="63"/>
    </row>
    <row r="593" spans="1:15" x14ac:dyDescent="0.25">
      <c r="A593" s="44">
        <v>195</v>
      </c>
      <c r="B593" s="73" t="s">
        <v>75</v>
      </c>
      <c r="C593" s="73" t="s">
        <v>1246</v>
      </c>
      <c r="D593" s="74" t="s">
        <v>1247</v>
      </c>
      <c r="E593" s="44" t="s">
        <v>265</v>
      </c>
      <c r="F593" s="44" t="s">
        <v>1235</v>
      </c>
      <c r="G593" s="46">
        <v>7848</v>
      </c>
      <c r="H593" s="47">
        <v>2.2200000000000002</v>
      </c>
      <c r="I593" s="47">
        <f>ROUND(G593*H593,2)</f>
        <v>17422.560000000001</v>
      </c>
      <c r="J593" s="48">
        <v>0.21</v>
      </c>
      <c r="L593" s="75"/>
    </row>
    <row r="594" spans="1:15" x14ac:dyDescent="0.25">
      <c r="A594" s="44">
        <v>196</v>
      </c>
      <c r="B594" s="73" t="s">
        <v>75</v>
      </c>
      <c r="C594" s="73" t="s">
        <v>1248</v>
      </c>
      <c r="D594" s="74" t="s">
        <v>1249</v>
      </c>
      <c r="E594" s="44" t="s">
        <v>265</v>
      </c>
      <c r="F594" s="44" t="s">
        <v>1235</v>
      </c>
      <c r="G594" s="46">
        <v>3298.2</v>
      </c>
      <c r="H594" s="47">
        <v>2.1</v>
      </c>
      <c r="I594" s="47">
        <f>ROUND(G594*H594,2)</f>
        <v>6926.22</v>
      </c>
      <c r="J594" s="48">
        <v>0.21</v>
      </c>
      <c r="L594" s="75"/>
    </row>
    <row r="595" spans="1:15" s="55" customFormat="1" x14ac:dyDescent="0.25">
      <c r="A595" s="56"/>
      <c r="B595" s="57" t="s">
        <v>75</v>
      </c>
      <c r="C595" s="57" t="s">
        <v>75</v>
      </c>
      <c r="D595" s="58" t="s">
        <v>75</v>
      </c>
      <c r="E595" s="56" t="s">
        <v>75</v>
      </c>
      <c r="F595" s="56"/>
      <c r="G595" s="59"/>
      <c r="H595" s="60"/>
      <c r="I595" s="60"/>
      <c r="J595" s="61"/>
      <c r="L595" s="62"/>
      <c r="M595" s="63"/>
      <c r="N595" s="63"/>
    </row>
    <row r="596" spans="1:15" s="55" customFormat="1" x14ac:dyDescent="0.25">
      <c r="A596" s="56"/>
      <c r="B596" s="57" t="s">
        <v>75</v>
      </c>
      <c r="C596" s="57" t="s">
        <v>75</v>
      </c>
      <c r="D596" s="58" t="s">
        <v>75</v>
      </c>
      <c r="E596" s="56" t="s">
        <v>75</v>
      </c>
      <c r="F596" s="56"/>
      <c r="G596" s="59"/>
      <c r="H596" s="60"/>
      <c r="I596" s="60"/>
      <c r="J596" s="61"/>
      <c r="L596" s="62"/>
      <c r="M596" s="63"/>
      <c r="N596" s="63"/>
    </row>
    <row r="597" spans="1:15" s="55" customFormat="1" x14ac:dyDescent="0.25">
      <c r="A597" s="56"/>
      <c r="B597" s="57" t="s">
        <v>75</v>
      </c>
      <c r="C597" s="57" t="s">
        <v>75</v>
      </c>
      <c r="D597" s="58" t="s">
        <v>1250</v>
      </c>
      <c r="E597" s="56" t="s">
        <v>75</v>
      </c>
      <c r="F597" s="56"/>
      <c r="G597" s="59"/>
      <c r="H597" s="60"/>
      <c r="I597" s="60"/>
      <c r="J597" s="61"/>
      <c r="L597" s="62"/>
      <c r="M597" s="63"/>
      <c r="N597" s="63"/>
    </row>
    <row r="598" spans="1:15" s="55" customFormat="1" x14ac:dyDescent="0.25">
      <c r="A598" s="56"/>
      <c r="B598" s="57" t="s">
        <v>75</v>
      </c>
      <c r="C598" s="57" t="s">
        <v>75</v>
      </c>
      <c r="D598" s="58" t="s">
        <v>75</v>
      </c>
      <c r="E598" s="56" t="s">
        <v>75</v>
      </c>
      <c r="F598" s="56"/>
      <c r="G598" s="59"/>
      <c r="H598" s="60"/>
      <c r="I598" s="60"/>
      <c r="J598" s="61"/>
      <c r="L598" s="62"/>
      <c r="M598" s="63"/>
      <c r="N598" s="63"/>
    </row>
    <row r="599" spans="1:15" s="55" customFormat="1" x14ac:dyDescent="0.25">
      <c r="A599" s="56"/>
      <c r="B599" s="57" t="s">
        <v>75</v>
      </c>
      <c r="C599" s="57" t="s">
        <v>75</v>
      </c>
      <c r="D599" s="58" t="s">
        <v>1251</v>
      </c>
      <c r="E599" s="56" t="s">
        <v>75</v>
      </c>
      <c r="F599" s="56"/>
      <c r="G599" s="59"/>
      <c r="H599" s="60"/>
      <c r="I599" s="60"/>
      <c r="J599" s="61"/>
      <c r="L599" s="62"/>
      <c r="M599" s="63"/>
      <c r="N599" s="63"/>
    </row>
    <row r="600" spans="1:15" s="55" customFormat="1" x14ac:dyDescent="0.25">
      <c r="A600" s="56"/>
      <c r="B600" s="57" t="s">
        <v>1252</v>
      </c>
      <c r="C600" s="57" t="s">
        <v>75</v>
      </c>
      <c r="D600" s="58" t="s">
        <v>1253</v>
      </c>
      <c r="E600" s="56" t="s">
        <v>75</v>
      </c>
      <c r="F600" s="56"/>
      <c r="G600" s="59"/>
      <c r="H600" s="60"/>
      <c r="I600" s="60"/>
      <c r="J600" s="61"/>
      <c r="L600" s="62"/>
      <c r="M600" s="63"/>
      <c r="N600" s="63"/>
    </row>
    <row r="601" spans="1:15" s="55" customFormat="1" x14ac:dyDescent="0.25">
      <c r="A601" s="56"/>
      <c r="B601" s="57" t="s">
        <v>1254</v>
      </c>
      <c r="C601" s="57" t="s">
        <v>75</v>
      </c>
      <c r="D601" s="58" t="s">
        <v>1255</v>
      </c>
      <c r="E601" s="56" t="s">
        <v>75</v>
      </c>
      <c r="F601" s="56"/>
      <c r="G601" s="59"/>
      <c r="H601" s="60"/>
      <c r="I601" s="60"/>
      <c r="J601" s="61"/>
      <c r="L601" s="62"/>
      <c r="M601" s="63"/>
      <c r="N601" s="63"/>
    </row>
    <row r="602" spans="1:15" s="55" customFormat="1" x14ac:dyDescent="0.25">
      <c r="A602" s="64"/>
      <c r="B602" s="65" t="s">
        <v>1256</v>
      </c>
      <c r="C602" s="65" t="s">
        <v>75</v>
      </c>
      <c r="D602" s="66" t="s">
        <v>1257</v>
      </c>
      <c r="E602" s="64" t="s">
        <v>114</v>
      </c>
      <c r="F602" s="64"/>
      <c r="G602" s="67"/>
      <c r="H602" s="68"/>
      <c r="I602" s="68"/>
      <c r="J602" s="69"/>
      <c r="K602" s="70"/>
      <c r="L602" s="71"/>
      <c r="M602" s="72"/>
      <c r="N602" s="72"/>
      <c r="O602" s="70"/>
    </row>
    <row r="603" spans="1:15" s="55" customFormat="1" x14ac:dyDescent="0.25">
      <c r="A603" s="56"/>
      <c r="B603" s="57" t="s">
        <v>1258</v>
      </c>
      <c r="C603" s="57" t="s">
        <v>75</v>
      </c>
      <c r="D603" s="58" t="s">
        <v>1259</v>
      </c>
      <c r="E603" s="56" t="s">
        <v>75</v>
      </c>
      <c r="F603" s="56"/>
      <c r="G603" s="59"/>
      <c r="H603" s="60"/>
      <c r="I603" s="60"/>
      <c r="J603" s="61"/>
      <c r="L603" s="62"/>
      <c r="M603" s="63"/>
      <c r="N603" s="63"/>
    </row>
    <row r="604" spans="1:15" s="55" customFormat="1" x14ac:dyDescent="0.25">
      <c r="A604" s="64"/>
      <c r="B604" s="65" t="s">
        <v>1260</v>
      </c>
      <c r="C604" s="65" t="s">
        <v>75</v>
      </c>
      <c r="D604" s="66" t="s">
        <v>1261</v>
      </c>
      <c r="E604" s="64" t="s">
        <v>114</v>
      </c>
      <c r="F604" s="64"/>
      <c r="G604" s="67"/>
      <c r="H604" s="68"/>
      <c r="I604" s="68"/>
      <c r="J604" s="69"/>
      <c r="K604" s="70"/>
      <c r="L604" s="71"/>
      <c r="M604" s="72"/>
      <c r="N604" s="72"/>
      <c r="O604" s="70"/>
    </row>
    <row r="605" spans="1:15" s="55" customFormat="1" x14ac:dyDescent="0.25">
      <c r="A605" s="64"/>
      <c r="B605" s="65" t="s">
        <v>1262</v>
      </c>
      <c r="C605" s="65" t="s">
        <v>75</v>
      </c>
      <c r="D605" s="66" t="s">
        <v>1263</v>
      </c>
      <c r="E605" s="64" t="s">
        <v>114</v>
      </c>
      <c r="F605" s="64"/>
      <c r="G605" s="67"/>
      <c r="H605" s="68"/>
      <c r="I605" s="68"/>
      <c r="J605" s="69"/>
      <c r="K605" s="70"/>
      <c r="L605" s="71"/>
      <c r="M605" s="72"/>
      <c r="N605" s="72"/>
      <c r="O605" s="70"/>
    </row>
    <row r="606" spans="1:15" s="55" customFormat="1" x14ac:dyDescent="0.25">
      <c r="A606" s="64"/>
      <c r="B606" s="65" t="s">
        <v>1264</v>
      </c>
      <c r="C606" s="65" t="s">
        <v>75</v>
      </c>
      <c r="D606" s="66" t="s">
        <v>1265</v>
      </c>
      <c r="E606" s="64" t="s">
        <v>114</v>
      </c>
      <c r="F606" s="64"/>
      <c r="G606" s="67"/>
      <c r="H606" s="68"/>
      <c r="I606" s="68"/>
      <c r="J606" s="69"/>
      <c r="K606" s="70"/>
      <c r="L606" s="71"/>
      <c r="M606" s="72"/>
      <c r="N606" s="72"/>
      <c r="O606" s="70"/>
    </row>
    <row r="607" spans="1:15" s="55" customFormat="1" x14ac:dyDescent="0.25">
      <c r="A607" s="64"/>
      <c r="B607" s="65" t="s">
        <v>1266</v>
      </c>
      <c r="C607" s="65" t="s">
        <v>75</v>
      </c>
      <c r="D607" s="66" t="s">
        <v>1267</v>
      </c>
      <c r="E607" s="64" t="s">
        <v>114</v>
      </c>
      <c r="F607" s="64"/>
      <c r="G607" s="67"/>
      <c r="H607" s="68"/>
      <c r="I607" s="68"/>
      <c r="J607" s="69"/>
      <c r="K607" s="70"/>
      <c r="L607" s="71"/>
      <c r="M607" s="72"/>
      <c r="N607" s="72"/>
      <c r="O607" s="70"/>
    </row>
    <row r="608" spans="1:15" s="55" customFormat="1" x14ac:dyDescent="0.25">
      <c r="A608" s="64"/>
      <c r="B608" s="65" t="s">
        <v>1268</v>
      </c>
      <c r="C608" s="65" t="s">
        <v>75</v>
      </c>
      <c r="D608" s="66" t="s">
        <v>1269</v>
      </c>
      <c r="E608" s="64" t="s">
        <v>114</v>
      </c>
      <c r="F608" s="64"/>
      <c r="G608" s="67"/>
      <c r="H608" s="68"/>
      <c r="I608" s="68"/>
      <c r="J608" s="69"/>
      <c r="K608" s="70"/>
      <c r="L608" s="71"/>
      <c r="M608" s="72"/>
      <c r="N608" s="72"/>
      <c r="O608" s="70"/>
    </row>
    <row r="609" spans="1:15" s="55" customFormat="1" x14ac:dyDescent="0.25">
      <c r="A609" s="56"/>
      <c r="B609" s="57" t="s">
        <v>1270</v>
      </c>
      <c r="C609" s="57" t="s">
        <v>75</v>
      </c>
      <c r="D609" s="58" t="s">
        <v>1271</v>
      </c>
      <c r="E609" s="56" t="s">
        <v>75</v>
      </c>
      <c r="F609" s="56"/>
      <c r="G609" s="59"/>
      <c r="H609" s="60"/>
      <c r="I609" s="60"/>
      <c r="J609" s="61"/>
      <c r="L609" s="62"/>
      <c r="M609" s="63"/>
      <c r="N609" s="63"/>
    </row>
    <row r="610" spans="1:15" x14ac:dyDescent="0.25">
      <c r="A610" s="44">
        <v>197</v>
      </c>
      <c r="B610" s="73" t="s">
        <v>1272</v>
      </c>
      <c r="C610" s="73" t="s">
        <v>75</v>
      </c>
      <c r="D610" s="74" t="s">
        <v>1273</v>
      </c>
      <c r="E610" s="44" t="s">
        <v>133</v>
      </c>
      <c r="F610" s="44" t="s">
        <v>75</v>
      </c>
      <c r="G610" s="46">
        <v>1</v>
      </c>
      <c r="H610" s="47">
        <v>500</v>
      </c>
      <c r="I610" s="47">
        <f>ROUND(G610*H610,2)</f>
        <v>500</v>
      </c>
      <c r="J610" s="48">
        <v>0.21</v>
      </c>
      <c r="L610" s="75"/>
    </row>
    <row r="611" spans="1:15" s="55" customFormat="1" x14ac:dyDescent="0.25">
      <c r="A611" s="56"/>
      <c r="B611" s="57" t="s">
        <v>1274</v>
      </c>
      <c r="C611" s="57" t="s">
        <v>75</v>
      </c>
      <c r="D611" s="58" t="s">
        <v>1275</v>
      </c>
      <c r="E611" s="56" t="s">
        <v>75</v>
      </c>
      <c r="F611" s="56"/>
      <c r="G611" s="59"/>
      <c r="H611" s="60"/>
      <c r="I611" s="60"/>
      <c r="J611" s="61"/>
      <c r="L611" s="62"/>
      <c r="M611" s="63"/>
      <c r="N611" s="63"/>
    </row>
    <row r="612" spans="1:15" s="55" customFormat="1" x14ac:dyDescent="0.25">
      <c r="A612" s="64"/>
      <c r="B612" s="65" t="s">
        <v>1276</v>
      </c>
      <c r="C612" s="65" t="s">
        <v>75</v>
      </c>
      <c r="D612" s="66" t="s">
        <v>1277</v>
      </c>
      <c r="E612" s="64" t="s">
        <v>114</v>
      </c>
      <c r="F612" s="64"/>
      <c r="G612" s="67"/>
      <c r="H612" s="68"/>
      <c r="I612" s="68"/>
      <c r="J612" s="69"/>
      <c r="K612" s="70"/>
      <c r="L612" s="71"/>
      <c r="M612" s="72"/>
      <c r="N612" s="72"/>
      <c r="O612" s="70"/>
    </row>
    <row r="613" spans="1:15" s="55" customFormat="1" x14ac:dyDescent="0.25">
      <c r="A613" s="56"/>
      <c r="B613" s="57" t="s">
        <v>1278</v>
      </c>
      <c r="C613" s="57" t="s">
        <v>75</v>
      </c>
      <c r="D613" s="58" t="s">
        <v>1279</v>
      </c>
      <c r="E613" s="56" t="s">
        <v>75</v>
      </c>
      <c r="F613" s="56"/>
      <c r="G613" s="59"/>
      <c r="H613" s="60"/>
      <c r="I613" s="60"/>
      <c r="J613" s="61"/>
      <c r="L613" s="62"/>
      <c r="M613" s="63"/>
      <c r="N613" s="63"/>
    </row>
    <row r="614" spans="1:15" s="55" customFormat="1" x14ac:dyDescent="0.25">
      <c r="A614" s="64"/>
      <c r="B614" s="65" t="s">
        <v>1280</v>
      </c>
      <c r="C614" s="65" t="s">
        <v>75</v>
      </c>
      <c r="D614" s="66" t="s">
        <v>1281</v>
      </c>
      <c r="E614" s="64" t="s">
        <v>114</v>
      </c>
      <c r="F614" s="64"/>
      <c r="G614" s="67"/>
      <c r="H614" s="68"/>
      <c r="I614" s="68"/>
      <c r="J614" s="69"/>
      <c r="K614" s="70"/>
      <c r="L614" s="71"/>
      <c r="M614" s="72"/>
      <c r="N614" s="72"/>
      <c r="O614" s="70"/>
    </row>
    <row r="615" spans="1:15" s="55" customFormat="1" ht="19.5" x14ac:dyDescent="0.25">
      <c r="A615" s="64"/>
      <c r="B615" s="65" t="s">
        <v>1282</v>
      </c>
      <c r="C615" s="65" t="s">
        <v>75</v>
      </c>
      <c r="D615" s="66" t="s">
        <v>1283</v>
      </c>
      <c r="E615" s="64" t="s">
        <v>114</v>
      </c>
      <c r="F615" s="64"/>
      <c r="G615" s="67"/>
      <c r="H615" s="68"/>
      <c r="I615" s="68"/>
      <c r="J615" s="69"/>
      <c r="K615" s="70"/>
      <c r="L615" s="71"/>
      <c r="M615" s="72"/>
      <c r="N615" s="72"/>
      <c r="O615" s="70"/>
    </row>
    <row r="616" spans="1:15" s="55" customFormat="1" x14ac:dyDescent="0.25">
      <c r="A616" s="56"/>
      <c r="B616" s="57" t="s">
        <v>1284</v>
      </c>
      <c r="C616" s="57" t="s">
        <v>75</v>
      </c>
      <c r="D616" s="58" t="s">
        <v>1285</v>
      </c>
      <c r="E616" s="56" t="s">
        <v>75</v>
      </c>
      <c r="F616" s="56"/>
      <c r="G616" s="59"/>
      <c r="H616" s="60"/>
      <c r="I616" s="60"/>
      <c r="J616" s="61"/>
      <c r="L616" s="62"/>
      <c r="M616" s="63"/>
      <c r="N616" s="63"/>
    </row>
    <row r="617" spans="1:15" x14ac:dyDescent="0.25">
      <c r="A617" s="44">
        <v>198</v>
      </c>
      <c r="B617" s="73" t="s">
        <v>1286</v>
      </c>
      <c r="C617" s="73" t="s">
        <v>75</v>
      </c>
      <c r="D617" s="74" t="s">
        <v>1287</v>
      </c>
      <c r="E617" s="44" t="s">
        <v>133</v>
      </c>
      <c r="F617" s="44" t="s">
        <v>75</v>
      </c>
      <c r="G617" s="46">
        <v>1</v>
      </c>
      <c r="H617" s="47">
        <v>2500</v>
      </c>
      <c r="I617" s="47">
        <f>ROUND(G617*H617,2)</f>
        <v>2500</v>
      </c>
      <c r="J617" s="48">
        <v>0.21</v>
      </c>
      <c r="L617" s="75"/>
    </row>
    <row r="618" spans="1:15" s="55" customFormat="1" x14ac:dyDescent="0.25">
      <c r="A618" s="56"/>
      <c r="B618" s="57" t="s">
        <v>1288</v>
      </c>
      <c r="C618" s="57" t="s">
        <v>75</v>
      </c>
      <c r="D618" s="58" t="s">
        <v>1289</v>
      </c>
      <c r="E618" s="56" t="s">
        <v>75</v>
      </c>
      <c r="F618" s="56"/>
      <c r="G618" s="59"/>
      <c r="H618" s="60"/>
      <c r="I618" s="60"/>
      <c r="J618" s="61"/>
      <c r="L618" s="62"/>
      <c r="M618" s="63"/>
      <c r="N618" s="63"/>
    </row>
    <row r="619" spans="1:15" s="55" customFormat="1" x14ac:dyDescent="0.25">
      <c r="A619" s="56"/>
      <c r="B619" s="57" t="s">
        <v>1290</v>
      </c>
      <c r="C619" s="57" t="s">
        <v>75</v>
      </c>
      <c r="D619" s="58" t="s">
        <v>1291</v>
      </c>
      <c r="E619" s="56" t="s">
        <v>75</v>
      </c>
      <c r="F619" s="56"/>
      <c r="G619" s="59"/>
      <c r="H619" s="60"/>
      <c r="I619" s="60"/>
      <c r="J619" s="61"/>
      <c r="L619" s="62"/>
      <c r="M619" s="63"/>
      <c r="N619" s="63"/>
    </row>
    <row r="620" spans="1:15" s="55" customFormat="1" x14ac:dyDescent="0.25">
      <c r="A620" s="56"/>
      <c r="B620" s="57" t="s">
        <v>1292</v>
      </c>
      <c r="C620" s="57" t="s">
        <v>75</v>
      </c>
      <c r="D620" s="58" t="s">
        <v>1293</v>
      </c>
      <c r="E620" s="56" t="s">
        <v>75</v>
      </c>
      <c r="F620" s="56"/>
      <c r="G620" s="59"/>
      <c r="H620" s="60"/>
      <c r="I620" s="60"/>
      <c r="J620" s="61"/>
      <c r="L620" s="62"/>
      <c r="M620" s="63"/>
      <c r="N620" s="63"/>
    </row>
    <row r="621" spans="1:15" s="55" customFormat="1" x14ac:dyDescent="0.25">
      <c r="A621" s="56"/>
      <c r="B621" s="57" t="s">
        <v>1294</v>
      </c>
      <c r="C621" s="57" t="s">
        <v>75</v>
      </c>
      <c r="D621" s="58" t="s">
        <v>1295</v>
      </c>
      <c r="E621" s="56" t="s">
        <v>75</v>
      </c>
      <c r="F621" s="56"/>
      <c r="G621" s="59"/>
      <c r="H621" s="60"/>
      <c r="I621" s="60"/>
      <c r="J621" s="61"/>
      <c r="L621" s="62"/>
      <c r="M621" s="63"/>
      <c r="N621" s="63"/>
    </row>
    <row r="622" spans="1:15" x14ac:dyDescent="0.25">
      <c r="A622" s="44">
        <v>199</v>
      </c>
      <c r="B622" s="73" t="s">
        <v>1296</v>
      </c>
      <c r="C622" s="73" t="s">
        <v>75</v>
      </c>
      <c r="D622" s="74" t="s">
        <v>1297</v>
      </c>
      <c r="E622" s="44" t="s">
        <v>255</v>
      </c>
      <c r="F622" s="44" t="s">
        <v>405</v>
      </c>
      <c r="G622" s="46">
        <v>6</v>
      </c>
      <c r="H622" s="47">
        <v>31.92</v>
      </c>
      <c r="I622" s="47">
        <f>ROUND(G622*H622,2)</f>
        <v>191.52</v>
      </c>
      <c r="J622" s="48">
        <v>0.21</v>
      </c>
      <c r="L622" s="75"/>
    </row>
    <row r="623" spans="1:15" x14ac:dyDescent="0.25">
      <c r="A623" s="44">
        <v>200</v>
      </c>
      <c r="B623" s="73" t="s">
        <v>1298</v>
      </c>
      <c r="C623" s="73" t="s">
        <v>75</v>
      </c>
      <c r="D623" s="74" t="s">
        <v>1299</v>
      </c>
      <c r="E623" s="44" t="s">
        <v>255</v>
      </c>
      <c r="F623" s="44" t="s">
        <v>405</v>
      </c>
      <c r="G623" s="46">
        <v>5</v>
      </c>
      <c r="H623" s="47">
        <v>32.76</v>
      </c>
      <c r="I623" s="47">
        <f>ROUND(G623*H623,2)</f>
        <v>163.80000000000001</v>
      </c>
      <c r="J623" s="48">
        <v>0.21</v>
      </c>
      <c r="L623" s="75"/>
    </row>
    <row r="624" spans="1:15" s="55" customFormat="1" x14ac:dyDescent="0.25">
      <c r="A624" s="56"/>
      <c r="B624" s="57" t="s">
        <v>1300</v>
      </c>
      <c r="C624" s="57" t="s">
        <v>75</v>
      </c>
      <c r="D624" s="58" t="s">
        <v>1301</v>
      </c>
      <c r="E624" s="56" t="s">
        <v>75</v>
      </c>
      <c r="F624" s="56"/>
      <c r="G624" s="59"/>
      <c r="H624" s="60"/>
      <c r="I624" s="60"/>
      <c r="J624" s="61"/>
      <c r="L624" s="62"/>
      <c r="M624" s="63"/>
      <c r="N624" s="63"/>
    </row>
    <row r="625" spans="1:15" s="55" customFormat="1" x14ac:dyDescent="0.25">
      <c r="A625" s="64"/>
      <c r="B625" s="65" t="s">
        <v>1302</v>
      </c>
      <c r="C625" s="65" t="s">
        <v>75</v>
      </c>
      <c r="D625" s="66" t="s">
        <v>1303</v>
      </c>
      <c r="E625" s="64" t="s">
        <v>114</v>
      </c>
      <c r="F625" s="64"/>
      <c r="G625" s="67"/>
      <c r="H625" s="68"/>
      <c r="I625" s="68"/>
      <c r="J625" s="69"/>
      <c r="K625" s="70"/>
      <c r="L625" s="71"/>
      <c r="M625" s="72"/>
      <c r="N625" s="72"/>
      <c r="O625" s="70"/>
    </row>
    <row r="626" spans="1:15" s="55" customFormat="1" x14ac:dyDescent="0.25">
      <c r="A626" s="56"/>
      <c r="B626" s="57" t="s">
        <v>1304</v>
      </c>
      <c r="C626" s="57" t="s">
        <v>75</v>
      </c>
      <c r="D626" s="58" t="s">
        <v>1305</v>
      </c>
      <c r="E626" s="56" t="s">
        <v>75</v>
      </c>
      <c r="F626" s="56"/>
      <c r="G626" s="59"/>
      <c r="H626" s="60"/>
      <c r="I626" s="60"/>
      <c r="J626" s="61"/>
      <c r="L626" s="62"/>
      <c r="M626" s="63"/>
      <c r="N626" s="63"/>
    </row>
    <row r="627" spans="1:15" s="55" customFormat="1" x14ac:dyDescent="0.25">
      <c r="A627" s="56"/>
      <c r="B627" s="57" t="s">
        <v>1306</v>
      </c>
      <c r="C627" s="57" t="s">
        <v>75</v>
      </c>
      <c r="D627" s="58" t="s">
        <v>1307</v>
      </c>
      <c r="E627" s="56" t="s">
        <v>75</v>
      </c>
      <c r="F627" s="56"/>
      <c r="G627" s="59"/>
      <c r="H627" s="60"/>
      <c r="I627" s="60"/>
      <c r="J627" s="61"/>
      <c r="L627" s="62"/>
      <c r="M627" s="63"/>
      <c r="N627" s="63"/>
    </row>
    <row r="628" spans="1:15" s="55" customFormat="1" x14ac:dyDescent="0.25">
      <c r="A628" s="56"/>
      <c r="B628" s="57" t="s">
        <v>1308</v>
      </c>
      <c r="C628" s="57" t="s">
        <v>75</v>
      </c>
      <c r="D628" s="58" t="s">
        <v>1309</v>
      </c>
      <c r="E628" s="56" t="s">
        <v>75</v>
      </c>
      <c r="F628" s="56"/>
      <c r="G628" s="59"/>
      <c r="H628" s="60"/>
      <c r="I628" s="60"/>
      <c r="J628" s="61"/>
      <c r="L628" s="62"/>
      <c r="M628" s="63"/>
      <c r="N628" s="63"/>
    </row>
    <row r="629" spans="1:15" ht="19.5" x14ac:dyDescent="0.25">
      <c r="A629" s="44">
        <v>201</v>
      </c>
      <c r="B629" s="73" t="s">
        <v>1310</v>
      </c>
      <c r="C629" s="73" t="s">
        <v>75</v>
      </c>
      <c r="D629" s="74" t="s">
        <v>1311</v>
      </c>
      <c r="E629" s="44" t="s">
        <v>255</v>
      </c>
      <c r="F629" s="44" t="s">
        <v>405</v>
      </c>
      <c r="G629" s="46">
        <v>30</v>
      </c>
      <c r="H629" s="47">
        <v>31.92</v>
      </c>
      <c r="I629" s="47">
        <f>ROUND(G629*H629,2)</f>
        <v>957.6</v>
      </c>
      <c r="J629" s="48">
        <v>0.21</v>
      </c>
      <c r="L629" s="75"/>
    </row>
    <row r="630" spans="1:15" s="55" customFormat="1" x14ac:dyDescent="0.25">
      <c r="A630" s="56"/>
      <c r="B630" s="57" t="s">
        <v>1312</v>
      </c>
      <c r="C630" s="57" t="s">
        <v>75</v>
      </c>
      <c r="D630" s="58" t="s">
        <v>1313</v>
      </c>
      <c r="E630" s="56" t="s">
        <v>75</v>
      </c>
      <c r="F630" s="56"/>
      <c r="G630" s="59"/>
      <c r="H630" s="60"/>
      <c r="I630" s="60"/>
      <c r="J630" s="61"/>
      <c r="L630" s="62"/>
      <c r="M630" s="63"/>
      <c r="N630" s="63"/>
    </row>
    <row r="631" spans="1:15" s="55" customFormat="1" x14ac:dyDescent="0.25">
      <c r="A631" s="56"/>
      <c r="B631" s="57" t="s">
        <v>1314</v>
      </c>
      <c r="C631" s="57" t="s">
        <v>75</v>
      </c>
      <c r="D631" s="58" t="s">
        <v>1315</v>
      </c>
      <c r="E631" s="56" t="s">
        <v>75</v>
      </c>
      <c r="F631" s="56"/>
      <c r="G631" s="59"/>
      <c r="H631" s="60"/>
      <c r="I631" s="60"/>
      <c r="J631" s="61"/>
      <c r="L631" s="62"/>
      <c r="M631" s="63"/>
      <c r="N631" s="63"/>
    </row>
    <row r="632" spans="1:15" x14ac:dyDescent="0.25">
      <c r="A632" s="44">
        <v>202</v>
      </c>
      <c r="B632" s="73" t="s">
        <v>1316</v>
      </c>
      <c r="C632" s="73" t="s">
        <v>75</v>
      </c>
      <c r="D632" s="74" t="s">
        <v>1317</v>
      </c>
      <c r="E632" s="44" t="s">
        <v>255</v>
      </c>
      <c r="F632" s="44" t="s">
        <v>405</v>
      </c>
      <c r="G632" s="46">
        <v>83</v>
      </c>
      <c r="H632" s="47">
        <v>8.4</v>
      </c>
      <c r="I632" s="47">
        <f>ROUND(G632*H632,2)</f>
        <v>697.2</v>
      </c>
      <c r="J632" s="48">
        <v>0.21</v>
      </c>
      <c r="L632" s="75"/>
    </row>
    <row r="633" spans="1:15" s="55" customFormat="1" x14ac:dyDescent="0.25">
      <c r="A633" s="56"/>
      <c r="B633" s="57" t="s">
        <v>1318</v>
      </c>
      <c r="C633" s="57" t="s">
        <v>75</v>
      </c>
      <c r="D633" s="58" t="s">
        <v>1319</v>
      </c>
      <c r="E633" s="56" t="s">
        <v>75</v>
      </c>
      <c r="F633" s="56"/>
      <c r="G633" s="59"/>
      <c r="H633" s="60"/>
      <c r="I633" s="60"/>
      <c r="J633" s="61"/>
      <c r="L633" s="62"/>
      <c r="M633" s="63"/>
      <c r="N633" s="63"/>
    </row>
    <row r="634" spans="1:15" ht="19.5" x14ac:dyDescent="0.25">
      <c r="A634" s="44">
        <v>203</v>
      </c>
      <c r="B634" s="73" t="s">
        <v>1320</v>
      </c>
      <c r="C634" s="73" t="s">
        <v>75</v>
      </c>
      <c r="D634" s="74" t="s">
        <v>1321</v>
      </c>
      <c r="E634" s="44" t="s">
        <v>255</v>
      </c>
      <c r="F634" s="44" t="s">
        <v>405</v>
      </c>
      <c r="G634" s="46">
        <v>33</v>
      </c>
      <c r="H634" s="47">
        <v>67.2</v>
      </c>
      <c r="I634" s="47">
        <f>ROUND(G634*H634,2)</f>
        <v>2217.6</v>
      </c>
      <c r="J634" s="48">
        <v>0.21</v>
      </c>
      <c r="L634" s="75"/>
    </row>
    <row r="635" spans="1:15" s="55" customFormat="1" x14ac:dyDescent="0.25">
      <c r="A635" s="64"/>
      <c r="B635" s="65" t="s">
        <v>1322</v>
      </c>
      <c r="C635" s="65" t="s">
        <v>75</v>
      </c>
      <c r="D635" s="66" t="s">
        <v>1323</v>
      </c>
      <c r="E635" s="64" t="s">
        <v>114</v>
      </c>
      <c r="F635" s="64"/>
      <c r="G635" s="67"/>
      <c r="H635" s="68"/>
      <c r="I635" s="68"/>
      <c r="J635" s="69"/>
      <c r="K635" s="70"/>
      <c r="L635" s="71"/>
      <c r="M635" s="72"/>
      <c r="N635" s="72"/>
      <c r="O635" s="70"/>
    </row>
    <row r="636" spans="1:15" s="55" customFormat="1" x14ac:dyDescent="0.25">
      <c r="A636" s="56"/>
      <c r="B636" s="57" t="s">
        <v>1324</v>
      </c>
      <c r="C636" s="57" t="s">
        <v>75</v>
      </c>
      <c r="D636" s="58" t="s">
        <v>1325</v>
      </c>
      <c r="E636" s="56" t="s">
        <v>75</v>
      </c>
      <c r="F636" s="56"/>
      <c r="G636" s="59"/>
      <c r="H636" s="60"/>
      <c r="I636" s="60"/>
      <c r="J636" s="61"/>
      <c r="L636" s="62"/>
      <c r="M636" s="63"/>
      <c r="N636" s="63"/>
    </row>
    <row r="637" spans="1:15" s="55" customFormat="1" ht="19.5" x14ac:dyDescent="0.25">
      <c r="A637" s="56"/>
      <c r="B637" s="57" t="s">
        <v>1326</v>
      </c>
      <c r="C637" s="57" t="s">
        <v>75</v>
      </c>
      <c r="D637" s="58" t="s">
        <v>1327</v>
      </c>
      <c r="E637" s="56" t="s">
        <v>75</v>
      </c>
      <c r="F637" s="56"/>
      <c r="G637" s="59"/>
      <c r="H637" s="60"/>
      <c r="I637" s="60"/>
      <c r="J637" s="61"/>
      <c r="L637" s="62"/>
      <c r="M637" s="63"/>
      <c r="N637" s="63"/>
    </row>
    <row r="638" spans="1:15" ht="29.25" x14ac:dyDescent="0.25">
      <c r="A638" s="44">
        <v>204</v>
      </c>
      <c r="B638" s="73" t="s">
        <v>1328</v>
      </c>
      <c r="C638" s="73" t="s">
        <v>75</v>
      </c>
      <c r="D638" s="74" t="s">
        <v>1329</v>
      </c>
      <c r="E638" s="44" t="s">
        <v>255</v>
      </c>
      <c r="F638" s="44" t="s">
        <v>405</v>
      </c>
      <c r="G638" s="46">
        <v>30</v>
      </c>
      <c r="H638" s="47">
        <v>10.08</v>
      </c>
      <c r="I638" s="47">
        <f>ROUND(G638*H638,2)</f>
        <v>302.39999999999998</v>
      </c>
      <c r="J638" s="48">
        <v>0.21</v>
      </c>
      <c r="L638" s="75"/>
    </row>
    <row r="639" spans="1:15" s="55" customFormat="1" ht="19.5" x14ac:dyDescent="0.25">
      <c r="A639" s="64"/>
      <c r="B639" s="65" t="s">
        <v>1330</v>
      </c>
      <c r="C639" s="65" t="s">
        <v>75</v>
      </c>
      <c r="D639" s="66" t="s">
        <v>1331</v>
      </c>
      <c r="E639" s="64" t="s">
        <v>114</v>
      </c>
      <c r="F639" s="64"/>
      <c r="G639" s="67"/>
      <c r="H639" s="68"/>
      <c r="I639" s="68"/>
      <c r="J639" s="69"/>
      <c r="K639" s="70"/>
      <c r="L639" s="71"/>
      <c r="M639" s="72"/>
      <c r="N639" s="72"/>
      <c r="O639" s="70"/>
    </row>
    <row r="640" spans="1:15" s="55" customFormat="1" x14ac:dyDescent="0.25">
      <c r="A640" s="56"/>
      <c r="B640" s="57" t="s">
        <v>1332</v>
      </c>
      <c r="C640" s="57" t="s">
        <v>75</v>
      </c>
      <c r="D640" s="58" t="s">
        <v>1333</v>
      </c>
      <c r="E640" s="56" t="s">
        <v>75</v>
      </c>
      <c r="F640" s="56"/>
      <c r="G640" s="59"/>
      <c r="H640" s="60"/>
      <c r="I640" s="60"/>
      <c r="J640" s="61"/>
      <c r="L640" s="62"/>
      <c r="M640" s="63"/>
      <c r="N640" s="63"/>
    </row>
    <row r="641" spans="1:15" s="55" customFormat="1" x14ac:dyDescent="0.25">
      <c r="A641" s="64"/>
      <c r="B641" s="65" t="s">
        <v>1334</v>
      </c>
      <c r="C641" s="65" t="s">
        <v>75</v>
      </c>
      <c r="D641" s="66" t="s">
        <v>1335</v>
      </c>
      <c r="E641" s="64" t="s">
        <v>114</v>
      </c>
      <c r="F641" s="64"/>
      <c r="G641" s="67"/>
      <c r="H641" s="68"/>
      <c r="I641" s="68"/>
      <c r="J641" s="69"/>
      <c r="K641" s="70"/>
      <c r="L641" s="71"/>
      <c r="M641" s="72"/>
      <c r="N641" s="72"/>
      <c r="O641" s="70"/>
    </row>
    <row r="642" spans="1:15" s="55" customFormat="1" ht="19.5" x14ac:dyDescent="0.25">
      <c r="A642" s="56"/>
      <c r="B642" s="57" t="s">
        <v>1336</v>
      </c>
      <c r="C642" s="57" t="s">
        <v>75</v>
      </c>
      <c r="D642" s="58" t="s">
        <v>1337</v>
      </c>
      <c r="E642" s="56" t="s">
        <v>75</v>
      </c>
      <c r="F642" s="56"/>
      <c r="G642" s="59"/>
      <c r="H642" s="60"/>
      <c r="I642" s="60"/>
      <c r="J642" s="61"/>
      <c r="L642" s="62"/>
      <c r="M642" s="63"/>
      <c r="N642" s="63"/>
    </row>
    <row r="643" spans="1:15" x14ac:dyDescent="0.25">
      <c r="A643" s="44">
        <v>205</v>
      </c>
      <c r="B643" s="73" t="s">
        <v>1338</v>
      </c>
      <c r="C643" s="73" t="s">
        <v>75</v>
      </c>
      <c r="D643" s="74" t="s">
        <v>1339</v>
      </c>
      <c r="E643" s="44" t="s">
        <v>255</v>
      </c>
      <c r="F643" s="44" t="s">
        <v>416</v>
      </c>
      <c r="G643" s="46">
        <v>1</v>
      </c>
      <c r="H643" s="47">
        <v>277.2</v>
      </c>
      <c r="I643" s="47">
        <f>ROUND(G643*H643,2)</f>
        <v>277.2</v>
      </c>
      <c r="J643" s="48">
        <v>0.21</v>
      </c>
      <c r="L643" s="75"/>
    </row>
    <row r="644" spans="1:15" s="55" customFormat="1" x14ac:dyDescent="0.25">
      <c r="A644" s="56"/>
      <c r="B644" s="57" t="s">
        <v>1340</v>
      </c>
      <c r="C644" s="57" t="s">
        <v>75</v>
      </c>
      <c r="D644" s="58" t="s">
        <v>1341</v>
      </c>
      <c r="E644" s="56" t="s">
        <v>75</v>
      </c>
      <c r="F644" s="56"/>
      <c r="G644" s="59"/>
      <c r="H644" s="60"/>
      <c r="I644" s="60"/>
      <c r="J644" s="61"/>
      <c r="L644" s="62"/>
      <c r="M644" s="63"/>
      <c r="N644" s="63"/>
    </row>
    <row r="645" spans="1:15" s="55" customFormat="1" x14ac:dyDescent="0.25">
      <c r="A645" s="56"/>
      <c r="B645" s="57" t="s">
        <v>1342</v>
      </c>
      <c r="C645" s="57" t="s">
        <v>75</v>
      </c>
      <c r="D645" s="58" t="s">
        <v>1343</v>
      </c>
      <c r="E645" s="56" t="s">
        <v>75</v>
      </c>
      <c r="F645" s="56"/>
      <c r="G645" s="59"/>
      <c r="H645" s="60"/>
      <c r="I645" s="60"/>
      <c r="J645" s="61"/>
      <c r="L645" s="62"/>
      <c r="M645" s="63"/>
      <c r="N645" s="63"/>
    </row>
    <row r="646" spans="1:15" s="55" customFormat="1" x14ac:dyDescent="0.25">
      <c r="A646" s="56"/>
      <c r="B646" s="57" t="s">
        <v>1344</v>
      </c>
      <c r="C646" s="57" t="s">
        <v>75</v>
      </c>
      <c r="D646" s="58" t="s">
        <v>1345</v>
      </c>
      <c r="E646" s="56" t="s">
        <v>75</v>
      </c>
      <c r="F646" s="56"/>
      <c r="G646" s="59"/>
      <c r="H646" s="60"/>
      <c r="I646" s="60"/>
      <c r="J646" s="61"/>
      <c r="L646" s="62"/>
      <c r="M646" s="63"/>
      <c r="N646" s="63"/>
    </row>
    <row r="647" spans="1:15" x14ac:dyDescent="0.25">
      <c r="A647" s="44">
        <v>206</v>
      </c>
      <c r="B647" s="73" t="s">
        <v>1346</v>
      </c>
      <c r="C647" s="73" t="s">
        <v>75</v>
      </c>
      <c r="D647" s="74" t="s">
        <v>1347</v>
      </c>
      <c r="E647" s="44" t="s">
        <v>255</v>
      </c>
      <c r="F647" s="44" t="s">
        <v>416</v>
      </c>
      <c r="G647" s="46">
        <v>4</v>
      </c>
      <c r="H647" s="47">
        <v>504</v>
      </c>
      <c r="I647" s="47">
        <f>ROUND(G647*H647,2)</f>
        <v>2016</v>
      </c>
      <c r="J647" s="48">
        <v>0.21</v>
      </c>
      <c r="L647" s="75"/>
    </row>
    <row r="648" spans="1:15" x14ac:dyDescent="0.25">
      <c r="A648" s="44">
        <v>207</v>
      </c>
      <c r="B648" s="73" t="s">
        <v>1348</v>
      </c>
      <c r="C648" s="73" t="s">
        <v>75</v>
      </c>
      <c r="D648" s="74" t="s">
        <v>1349</v>
      </c>
      <c r="E648" s="44" t="s">
        <v>255</v>
      </c>
      <c r="F648" s="44" t="s">
        <v>416</v>
      </c>
      <c r="G648" s="46">
        <v>1</v>
      </c>
      <c r="H648" s="47">
        <v>630</v>
      </c>
      <c r="I648" s="47">
        <f>ROUND(G648*H648,2)</f>
        <v>630</v>
      </c>
      <c r="J648" s="48">
        <v>0.21</v>
      </c>
      <c r="L648" s="75"/>
    </row>
    <row r="649" spans="1:15" s="55" customFormat="1" x14ac:dyDescent="0.25">
      <c r="A649" s="56"/>
      <c r="B649" s="57" t="s">
        <v>1350</v>
      </c>
      <c r="C649" s="57" t="s">
        <v>75</v>
      </c>
      <c r="D649" s="58" t="s">
        <v>1351</v>
      </c>
      <c r="E649" s="56" t="s">
        <v>75</v>
      </c>
      <c r="F649" s="56"/>
      <c r="G649" s="59"/>
      <c r="H649" s="60"/>
      <c r="I649" s="60"/>
      <c r="J649" s="61"/>
      <c r="L649" s="62"/>
      <c r="M649" s="63"/>
      <c r="N649" s="63"/>
    </row>
    <row r="650" spans="1:15" x14ac:dyDescent="0.25">
      <c r="A650" s="44">
        <v>208</v>
      </c>
      <c r="B650" s="73" t="s">
        <v>1352</v>
      </c>
      <c r="C650" s="73" t="s">
        <v>75</v>
      </c>
      <c r="D650" s="74" t="s">
        <v>1353</v>
      </c>
      <c r="E650" s="44" t="s">
        <v>255</v>
      </c>
      <c r="F650" s="44" t="s">
        <v>416</v>
      </c>
      <c r="G650" s="46">
        <v>2</v>
      </c>
      <c r="H650" s="47">
        <v>210</v>
      </c>
      <c r="I650" s="47">
        <f>ROUND(G650*H650,2)</f>
        <v>420</v>
      </c>
      <c r="J650" s="48">
        <v>0.21</v>
      </c>
      <c r="L650" s="75"/>
    </row>
    <row r="651" spans="1:15" x14ac:dyDescent="0.25">
      <c r="A651" s="44">
        <v>209</v>
      </c>
      <c r="B651" s="73" t="s">
        <v>1354</v>
      </c>
      <c r="C651" s="73" t="s">
        <v>75</v>
      </c>
      <c r="D651" s="74" t="s">
        <v>1355</v>
      </c>
      <c r="E651" s="44" t="s">
        <v>255</v>
      </c>
      <c r="F651" s="44" t="s">
        <v>416</v>
      </c>
      <c r="G651" s="46">
        <v>1</v>
      </c>
      <c r="H651" s="47">
        <v>310.8</v>
      </c>
      <c r="I651" s="47">
        <f>ROUND(G651*H651,2)</f>
        <v>310.8</v>
      </c>
      <c r="J651" s="48">
        <v>0.21</v>
      </c>
      <c r="L651" s="75"/>
    </row>
    <row r="652" spans="1:15" s="55" customFormat="1" x14ac:dyDescent="0.25">
      <c r="A652" s="56"/>
      <c r="B652" s="57" t="s">
        <v>1356</v>
      </c>
      <c r="C652" s="57" t="s">
        <v>75</v>
      </c>
      <c r="D652" s="58" t="s">
        <v>1357</v>
      </c>
      <c r="E652" s="56" t="s">
        <v>75</v>
      </c>
      <c r="F652" s="56"/>
      <c r="G652" s="59"/>
      <c r="H652" s="60"/>
      <c r="I652" s="60"/>
      <c r="J652" s="61"/>
      <c r="L652" s="62"/>
      <c r="M652" s="63"/>
      <c r="N652" s="63"/>
    </row>
    <row r="653" spans="1:15" s="55" customFormat="1" x14ac:dyDescent="0.25">
      <c r="A653" s="56"/>
      <c r="B653" s="57" t="s">
        <v>1358</v>
      </c>
      <c r="C653" s="57" t="s">
        <v>75</v>
      </c>
      <c r="D653" s="58" t="s">
        <v>1359</v>
      </c>
      <c r="E653" s="56" t="s">
        <v>75</v>
      </c>
      <c r="F653" s="56"/>
      <c r="G653" s="59"/>
      <c r="H653" s="60"/>
      <c r="I653" s="60"/>
      <c r="J653" s="61"/>
      <c r="L653" s="62"/>
      <c r="M653" s="63"/>
      <c r="N653" s="63"/>
    </row>
    <row r="654" spans="1:15" x14ac:dyDescent="0.25">
      <c r="A654" s="44">
        <v>210</v>
      </c>
      <c r="B654" s="73" t="s">
        <v>1360</v>
      </c>
      <c r="C654" s="73" t="s">
        <v>75</v>
      </c>
      <c r="D654" s="74" t="s">
        <v>1361</v>
      </c>
      <c r="E654" s="44" t="s">
        <v>255</v>
      </c>
      <c r="F654" s="44" t="s">
        <v>416</v>
      </c>
      <c r="G654" s="46">
        <v>1</v>
      </c>
      <c r="H654" s="47">
        <v>462</v>
      </c>
      <c r="I654" s="47">
        <f>ROUND(G654*H654,2)</f>
        <v>462</v>
      </c>
      <c r="J654" s="48">
        <v>0.21</v>
      </c>
      <c r="L654" s="75"/>
    </row>
    <row r="655" spans="1:15" s="55" customFormat="1" x14ac:dyDescent="0.25">
      <c r="A655" s="56"/>
      <c r="B655" s="57" t="s">
        <v>1362</v>
      </c>
      <c r="C655" s="57" t="s">
        <v>75</v>
      </c>
      <c r="D655" s="58" t="s">
        <v>1363</v>
      </c>
      <c r="E655" s="56" t="s">
        <v>75</v>
      </c>
      <c r="F655" s="56"/>
      <c r="G655" s="59"/>
      <c r="H655" s="60"/>
      <c r="I655" s="60"/>
      <c r="J655" s="61"/>
      <c r="L655" s="62"/>
      <c r="M655" s="63"/>
      <c r="N655" s="63"/>
    </row>
    <row r="656" spans="1:15" x14ac:dyDescent="0.25">
      <c r="A656" s="44">
        <v>211</v>
      </c>
      <c r="B656" s="73" t="s">
        <v>1364</v>
      </c>
      <c r="C656" s="73" t="s">
        <v>75</v>
      </c>
      <c r="D656" s="74" t="s">
        <v>1365</v>
      </c>
      <c r="E656" s="44" t="s">
        <v>255</v>
      </c>
      <c r="F656" s="44" t="s">
        <v>416</v>
      </c>
      <c r="G656" s="46">
        <v>1</v>
      </c>
      <c r="H656" s="47">
        <v>378</v>
      </c>
      <c r="I656" s="47">
        <f>ROUND(G656*H656,2)</f>
        <v>378</v>
      </c>
      <c r="J656" s="48">
        <v>0.21</v>
      </c>
      <c r="L656" s="75"/>
    </row>
    <row r="657" spans="1:15" s="55" customFormat="1" x14ac:dyDescent="0.25">
      <c r="A657" s="56"/>
      <c r="B657" s="57" t="s">
        <v>1366</v>
      </c>
      <c r="C657" s="57" t="s">
        <v>75</v>
      </c>
      <c r="D657" s="58" t="s">
        <v>1367</v>
      </c>
      <c r="E657" s="56" t="s">
        <v>75</v>
      </c>
      <c r="F657" s="56"/>
      <c r="G657" s="59"/>
      <c r="H657" s="60"/>
      <c r="I657" s="60"/>
      <c r="J657" s="61"/>
      <c r="L657" s="62"/>
      <c r="M657" s="63"/>
      <c r="N657" s="63"/>
    </row>
    <row r="658" spans="1:15" s="55" customFormat="1" x14ac:dyDescent="0.25">
      <c r="A658" s="56"/>
      <c r="B658" s="57" t="s">
        <v>1368</v>
      </c>
      <c r="C658" s="57" t="s">
        <v>75</v>
      </c>
      <c r="D658" s="58" t="s">
        <v>1369</v>
      </c>
      <c r="E658" s="56" t="s">
        <v>75</v>
      </c>
      <c r="F658" s="56"/>
      <c r="G658" s="59"/>
      <c r="H658" s="60"/>
      <c r="I658" s="60"/>
      <c r="J658" s="61"/>
      <c r="L658" s="62"/>
      <c r="M658" s="63"/>
      <c r="N658" s="63"/>
    </row>
    <row r="659" spans="1:15" x14ac:dyDescent="0.25">
      <c r="A659" s="44">
        <v>212</v>
      </c>
      <c r="B659" s="73" t="s">
        <v>1370</v>
      </c>
      <c r="C659" s="73" t="s">
        <v>75</v>
      </c>
      <c r="D659" s="74" t="s">
        <v>1371</v>
      </c>
      <c r="E659" s="44" t="s">
        <v>255</v>
      </c>
      <c r="F659" s="44" t="s">
        <v>416</v>
      </c>
      <c r="G659" s="46">
        <v>1</v>
      </c>
      <c r="H659" s="47">
        <v>294</v>
      </c>
      <c r="I659" s="47">
        <f>ROUND(G659*H659,2)</f>
        <v>294</v>
      </c>
      <c r="J659" s="48">
        <v>0.21</v>
      </c>
      <c r="L659" s="75"/>
    </row>
    <row r="660" spans="1:15" x14ac:dyDescent="0.25">
      <c r="A660" s="44">
        <v>213</v>
      </c>
      <c r="B660" s="73" t="s">
        <v>1372</v>
      </c>
      <c r="C660" s="73" t="s">
        <v>75</v>
      </c>
      <c r="D660" s="74" t="s">
        <v>1373</v>
      </c>
      <c r="E660" s="44" t="s">
        <v>255</v>
      </c>
      <c r="F660" s="44" t="s">
        <v>416</v>
      </c>
      <c r="G660" s="46">
        <v>1</v>
      </c>
      <c r="H660" s="47">
        <v>126</v>
      </c>
      <c r="I660" s="47">
        <f>ROUND(G660*H660,2)</f>
        <v>126</v>
      </c>
      <c r="J660" s="48">
        <v>0.21</v>
      </c>
      <c r="L660" s="75"/>
    </row>
    <row r="661" spans="1:15" x14ac:dyDescent="0.25">
      <c r="A661" s="44">
        <v>214</v>
      </c>
      <c r="B661" s="73" t="s">
        <v>1374</v>
      </c>
      <c r="C661" s="73" t="s">
        <v>75</v>
      </c>
      <c r="D661" s="74" t="s">
        <v>1375</v>
      </c>
      <c r="E661" s="44" t="s">
        <v>255</v>
      </c>
      <c r="F661" s="44" t="s">
        <v>416</v>
      </c>
      <c r="G661" s="46">
        <v>1</v>
      </c>
      <c r="H661" s="47">
        <v>231</v>
      </c>
      <c r="I661" s="47">
        <f>ROUND(G661*H661,2)</f>
        <v>231</v>
      </c>
      <c r="J661" s="48">
        <v>0.21</v>
      </c>
      <c r="L661" s="75"/>
    </row>
    <row r="662" spans="1:15" s="55" customFormat="1" x14ac:dyDescent="0.25">
      <c r="A662" s="56"/>
      <c r="B662" s="57" t="s">
        <v>1376</v>
      </c>
      <c r="C662" s="57" t="s">
        <v>75</v>
      </c>
      <c r="D662" s="58" t="s">
        <v>1377</v>
      </c>
      <c r="E662" s="56" t="s">
        <v>75</v>
      </c>
      <c r="F662" s="56"/>
      <c r="G662" s="59"/>
      <c r="H662" s="60"/>
      <c r="I662" s="60"/>
      <c r="J662" s="61"/>
      <c r="L662" s="62"/>
      <c r="M662" s="63"/>
      <c r="N662" s="63"/>
    </row>
    <row r="663" spans="1:15" x14ac:dyDescent="0.25">
      <c r="A663" s="44">
        <v>215</v>
      </c>
      <c r="B663" s="73" t="s">
        <v>1378</v>
      </c>
      <c r="C663" s="73" t="s">
        <v>75</v>
      </c>
      <c r="D663" s="74" t="s">
        <v>1379</v>
      </c>
      <c r="E663" s="44" t="s">
        <v>255</v>
      </c>
      <c r="F663" s="44" t="s">
        <v>416</v>
      </c>
      <c r="G663" s="46">
        <v>1</v>
      </c>
      <c r="H663" s="47">
        <v>630</v>
      </c>
      <c r="I663" s="47">
        <f>ROUND(G663*H663,2)</f>
        <v>630</v>
      </c>
      <c r="J663" s="48">
        <v>0.21</v>
      </c>
      <c r="L663" s="75"/>
    </row>
    <row r="664" spans="1:15" s="55" customFormat="1" x14ac:dyDescent="0.25">
      <c r="A664" s="56"/>
      <c r="B664" s="57" t="s">
        <v>1380</v>
      </c>
      <c r="C664" s="57" t="s">
        <v>75</v>
      </c>
      <c r="D664" s="58" t="s">
        <v>1381</v>
      </c>
      <c r="E664" s="56" t="s">
        <v>75</v>
      </c>
      <c r="F664" s="56"/>
      <c r="G664" s="59"/>
      <c r="H664" s="60"/>
      <c r="I664" s="60"/>
      <c r="J664" s="61"/>
      <c r="L664" s="62"/>
      <c r="M664" s="63"/>
      <c r="N664" s="63"/>
    </row>
    <row r="665" spans="1:15" s="55" customFormat="1" x14ac:dyDescent="0.25">
      <c r="A665" s="56"/>
      <c r="B665" s="57" t="s">
        <v>1382</v>
      </c>
      <c r="C665" s="57" t="s">
        <v>75</v>
      </c>
      <c r="D665" s="58" t="s">
        <v>1383</v>
      </c>
      <c r="E665" s="56" t="s">
        <v>75</v>
      </c>
      <c r="F665" s="56"/>
      <c r="G665" s="59"/>
      <c r="H665" s="60"/>
      <c r="I665" s="60"/>
      <c r="J665" s="61"/>
      <c r="L665" s="62"/>
      <c r="M665" s="63"/>
      <c r="N665" s="63"/>
    </row>
    <row r="666" spans="1:15" s="55" customFormat="1" x14ac:dyDescent="0.25">
      <c r="A666" s="56"/>
      <c r="B666" s="57" t="s">
        <v>1384</v>
      </c>
      <c r="C666" s="57" t="s">
        <v>75</v>
      </c>
      <c r="D666" s="58" t="s">
        <v>1385</v>
      </c>
      <c r="E666" s="56" t="s">
        <v>75</v>
      </c>
      <c r="F666" s="56"/>
      <c r="G666" s="59"/>
      <c r="H666" s="60"/>
      <c r="I666" s="60"/>
      <c r="J666" s="61"/>
      <c r="L666" s="62"/>
      <c r="M666" s="63"/>
      <c r="N666" s="63"/>
    </row>
    <row r="667" spans="1:15" s="55" customFormat="1" x14ac:dyDescent="0.25">
      <c r="A667" s="64"/>
      <c r="B667" s="65" t="s">
        <v>1386</v>
      </c>
      <c r="C667" s="65" t="s">
        <v>75</v>
      </c>
      <c r="D667" s="66" t="s">
        <v>1387</v>
      </c>
      <c r="E667" s="64" t="s">
        <v>114</v>
      </c>
      <c r="F667" s="64"/>
      <c r="G667" s="67"/>
      <c r="H667" s="68"/>
      <c r="I667" s="68"/>
      <c r="J667" s="69"/>
      <c r="K667" s="70"/>
      <c r="L667" s="71"/>
      <c r="M667" s="72"/>
      <c r="N667" s="72"/>
      <c r="O667" s="70"/>
    </row>
    <row r="668" spans="1:15" s="55" customFormat="1" x14ac:dyDescent="0.25">
      <c r="A668" s="56"/>
      <c r="B668" s="57" t="s">
        <v>1388</v>
      </c>
      <c r="C668" s="57" t="s">
        <v>75</v>
      </c>
      <c r="D668" s="58" t="s">
        <v>1389</v>
      </c>
      <c r="E668" s="56" t="s">
        <v>75</v>
      </c>
      <c r="F668" s="56"/>
      <c r="G668" s="59"/>
      <c r="H668" s="60"/>
      <c r="I668" s="60"/>
      <c r="J668" s="61"/>
      <c r="L668" s="62"/>
      <c r="M668" s="63"/>
      <c r="N668" s="63"/>
    </row>
    <row r="669" spans="1:15" s="55" customFormat="1" x14ac:dyDescent="0.25">
      <c r="A669" s="64"/>
      <c r="B669" s="65" t="s">
        <v>1390</v>
      </c>
      <c r="C669" s="65" t="s">
        <v>75</v>
      </c>
      <c r="D669" s="66" t="s">
        <v>1391</v>
      </c>
      <c r="E669" s="64" t="s">
        <v>114</v>
      </c>
      <c r="F669" s="64"/>
      <c r="G669" s="67"/>
      <c r="H669" s="68"/>
      <c r="I669" s="68"/>
      <c r="J669" s="69"/>
      <c r="K669" s="70"/>
      <c r="L669" s="71"/>
      <c r="M669" s="72"/>
      <c r="N669" s="72"/>
      <c r="O669" s="70"/>
    </row>
    <row r="670" spans="1:15" s="55" customFormat="1" x14ac:dyDescent="0.25">
      <c r="A670" s="64"/>
      <c r="B670" s="65" t="s">
        <v>1392</v>
      </c>
      <c r="C670" s="65" t="s">
        <v>75</v>
      </c>
      <c r="D670" s="66" t="s">
        <v>1393</v>
      </c>
      <c r="E670" s="64" t="s">
        <v>114</v>
      </c>
      <c r="F670" s="64"/>
      <c r="G670" s="67"/>
      <c r="H670" s="68"/>
      <c r="I670" s="68"/>
      <c r="J670" s="69"/>
      <c r="K670" s="70"/>
      <c r="L670" s="71"/>
      <c r="M670" s="72"/>
      <c r="N670" s="72"/>
      <c r="O670" s="70"/>
    </row>
    <row r="671" spans="1:15" s="55" customFormat="1" x14ac:dyDescent="0.25">
      <c r="A671" s="56"/>
      <c r="B671" s="57" t="s">
        <v>1394</v>
      </c>
      <c r="C671" s="57" t="s">
        <v>75</v>
      </c>
      <c r="D671" s="58" t="s">
        <v>1395</v>
      </c>
      <c r="E671" s="56" t="s">
        <v>75</v>
      </c>
      <c r="F671" s="56"/>
      <c r="G671" s="59"/>
      <c r="H671" s="60"/>
      <c r="I671" s="60"/>
      <c r="J671" s="61"/>
      <c r="L671" s="62"/>
      <c r="M671" s="63"/>
      <c r="N671" s="63"/>
    </row>
    <row r="672" spans="1:15" s="55" customFormat="1" x14ac:dyDescent="0.25">
      <c r="A672" s="64"/>
      <c r="B672" s="65" t="s">
        <v>1396</v>
      </c>
      <c r="C672" s="65" t="s">
        <v>75</v>
      </c>
      <c r="D672" s="66" t="s">
        <v>1397</v>
      </c>
      <c r="E672" s="64" t="s">
        <v>114</v>
      </c>
      <c r="F672" s="64"/>
      <c r="G672" s="67"/>
      <c r="H672" s="68"/>
      <c r="I672" s="68"/>
      <c r="J672" s="69"/>
      <c r="K672" s="70"/>
      <c r="L672" s="71"/>
      <c r="M672" s="72"/>
      <c r="N672" s="72"/>
      <c r="O672" s="70"/>
    </row>
    <row r="673" spans="1:15" s="55" customFormat="1" x14ac:dyDescent="0.25">
      <c r="A673" s="64"/>
      <c r="B673" s="65" t="s">
        <v>1398</v>
      </c>
      <c r="C673" s="65" t="s">
        <v>75</v>
      </c>
      <c r="D673" s="66" t="s">
        <v>1399</v>
      </c>
      <c r="E673" s="64" t="s">
        <v>114</v>
      </c>
      <c r="F673" s="64"/>
      <c r="G673" s="67"/>
      <c r="H673" s="68"/>
      <c r="I673" s="68"/>
      <c r="J673" s="69"/>
      <c r="K673" s="70"/>
      <c r="L673" s="71"/>
      <c r="M673" s="72"/>
      <c r="N673" s="72"/>
      <c r="O673" s="70"/>
    </row>
    <row r="674" spans="1:15" s="55" customFormat="1" x14ac:dyDescent="0.25">
      <c r="A674" s="56"/>
      <c r="B674" s="57" t="s">
        <v>1400</v>
      </c>
      <c r="C674" s="57" t="s">
        <v>75</v>
      </c>
      <c r="D674" s="58" t="s">
        <v>1401</v>
      </c>
      <c r="E674" s="56" t="s">
        <v>75</v>
      </c>
      <c r="F674" s="56"/>
      <c r="G674" s="59"/>
      <c r="H674" s="60"/>
      <c r="I674" s="60"/>
      <c r="J674" s="61"/>
      <c r="L674" s="62"/>
      <c r="M674" s="63"/>
      <c r="N674" s="63"/>
    </row>
    <row r="675" spans="1:15" s="55" customFormat="1" x14ac:dyDescent="0.25">
      <c r="A675" s="64"/>
      <c r="B675" s="65" t="s">
        <v>1402</v>
      </c>
      <c r="C675" s="65" t="s">
        <v>75</v>
      </c>
      <c r="D675" s="66" t="s">
        <v>1403</v>
      </c>
      <c r="E675" s="64" t="s">
        <v>114</v>
      </c>
      <c r="F675" s="64"/>
      <c r="G675" s="67"/>
      <c r="H675" s="68"/>
      <c r="I675" s="68"/>
      <c r="J675" s="69"/>
      <c r="K675" s="70"/>
      <c r="L675" s="71"/>
      <c r="M675" s="72"/>
      <c r="N675" s="72"/>
      <c r="O675" s="70"/>
    </row>
    <row r="676" spans="1:15" s="55" customFormat="1" x14ac:dyDescent="0.25">
      <c r="A676" s="64"/>
      <c r="B676" s="65" t="s">
        <v>1404</v>
      </c>
      <c r="C676" s="65" t="s">
        <v>75</v>
      </c>
      <c r="D676" s="66" t="s">
        <v>1405</v>
      </c>
      <c r="E676" s="64" t="s">
        <v>114</v>
      </c>
      <c r="F676" s="64"/>
      <c r="G676" s="67"/>
      <c r="H676" s="68"/>
      <c r="I676" s="68"/>
      <c r="J676" s="69"/>
      <c r="K676" s="70"/>
      <c r="L676" s="71"/>
      <c r="M676" s="72"/>
      <c r="N676" s="72"/>
      <c r="O676" s="70"/>
    </row>
    <row r="677" spans="1:15" s="55" customFormat="1" x14ac:dyDescent="0.25">
      <c r="A677" s="56"/>
      <c r="B677" s="57" t="s">
        <v>1406</v>
      </c>
      <c r="C677" s="57" t="s">
        <v>75</v>
      </c>
      <c r="D677" s="58" t="s">
        <v>1407</v>
      </c>
      <c r="E677" s="56" t="s">
        <v>75</v>
      </c>
      <c r="F677" s="56"/>
      <c r="G677" s="59"/>
      <c r="H677" s="60"/>
      <c r="I677" s="60"/>
      <c r="J677" s="61"/>
      <c r="L677" s="62"/>
      <c r="M677" s="63"/>
      <c r="N677" s="63"/>
    </row>
    <row r="678" spans="1:15" s="55" customFormat="1" x14ac:dyDescent="0.25">
      <c r="A678" s="56"/>
      <c r="B678" s="57" t="s">
        <v>1408</v>
      </c>
      <c r="C678" s="57" t="s">
        <v>75</v>
      </c>
      <c r="D678" s="58" t="s">
        <v>1409</v>
      </c>
      <c r="E678" s="56" t="s">
        <v>75</v>
      </c>
      <c r="F678" s="56"/>
      <c r="G678" s="59"/>
      <c r="H678" s="60"/>
      <c r="I678" s="60"/>
      <c r="J678" s="61"/>
      <c r="L678" s="62"/>
      <c r="M678" s="63"/>
      <c r="N678" s="63"/>
    </row>
    <row r="679" spans="1:15" x14ac:dyDescent="0.25">
      <c r="A679" s="44">
        <v>216</v>
      </c>
      <c r="B679" s="73" t="s">
        <v>1410</v>
      </c>
      <c r="C679" s="73" t="s">
        <v>75</v>
      </c>
      <c r="D679" s="74" t="s">
        <v>1411</v>
      </c>
      <c r="E679" s="44" t="s">
        <v>255</v>
      </c>
      <c r="F679" s="44" t="s">
        <v>416</v>
      </c>
      <c r="G679" s="46">
        <v>1</v>
      </c>
      <c r="H679" s="47">
        <v>67.2</v>
      </c>
      <c r="I679" s="47">
        <f>ROUND(G679*H679,2)</f>
        <v>67.2</v>
      </c>
      <c r="J679" s="48">
        <v>0.21</v>
      </c>
      <c r="L679" s="75"/>
    </row>
    <row r="680" spans="1:15" s="55" customFormat="1" x14ac:dyDescent="0.25">
      <c r="A680" s="56"/>
      <c r="B680" s="57" t="s">
        <v>1412</v>
      </c>
      <c r="C680" s="57" t="s">
        <v>75</v>
      </c>
      <c r="D680" s="58" t="s">
        <v>1413</v>
      </c>
      <c r="E680" s="56" t="s">
        <v>75</v>
      </c>
      <c r="F680" s="56"/>
      <c r="G680" s="59"/>
      <c r="H680" s="60"/>
      <c r="I680" s="60"/>
      <c r="J680" s="61"/>
      <c r="L680" s="62"/>
      <c r="M680" s="63"/>
      <c r="N680" s="63"/>
    </row>
    <row r="681" spans="1:15" x14ac:dyDescent="0.25">
      <c r="A681" s="44">
        <v>217</v>
      </c>
      <c r="B681" s="73" t="s">
        <v>1414</v>
      </c>
      <c r="C681" s="73" t="s">
        <v>75</v>
      </c>
      <c r="D681" s="74" t="s">
        <v>1415</v>
      </c>
      <c r="E681" s="44" t="s">
        <v>255</v>
      </c>
      <c r="F681" s="44" t="s">
        <v>416</v>
      </c>
      <c r="G681" s="46">
        <v>2</v>
      </c>
      <c r="H681" s="47">
        <v>84</v>
      </c>
      <c r="I681" s="47">
        <f>ROUND(G681*H681,2)</f>
        <v>168</v>
      </c>
      <c r="J681" s="48">
        <v>0.21</v>
      </c>
      <c r="L681" s="75"/>
    </row>
    <row r="682" spans="1:15" x14ac:dyDescent="0.25">
      <c r="A682" s="44">
        <v>218</v>
      </c>
      <c r="B682" s="73" t="s">
        <v>1416</v>
      </c>
      <c r="C682" s="73" t="s">
        <v>75</v>
      </c>
      <c r="D682" s="74" t="s">
        <v>1417</v>
      </c>
      <c r="E682" s="44" t="s">
        <v>255</v>
      </c>
      <c r="F682" s="44" t="s">
        <v>416</v>
      </c>
      <c r="G682" s="46">
        <v>1</v>
      </c>
      <c r="H682" s="47">
        <v>550.20000000000005</v>
      </c>
      <c r="I682" s="47">
        <f>ROUND(G682*H682,2)</f>
        <v>550.20000000000005</v>
      </c>
      <c r="J682" s="48">
        <v>0.21</v>
      </c>
      <c r="L682" s="75"/>
    </row>
    <row r="683" spans="1:15" x14ac:dyDescent="0.25">
      <c r="A683" s="44">
        <v>219</v>
      </c>
      <c r="B683" s="73" t="s">
        <v>1418</v>
      </c>
      <c r="C683" s="73" t="s">
        <v>75</v>
      </c>
      <c r="D683" s="74" t="s">
        <v>1419</v>
      </c>
      <c r="E683" s="44" t="s">
        <v>255</v>
      </c>
      <c r="F683" s="44" t="s">
        <v>416</v>
      </c>
      <c r="G683" s="46">
        <v>1</v>
      </c>
      <c r="H683" s="47">
        <v>281.39999999999998</v>
      </c>
      <c r="I683" s="47">
        <f>ROUND(G683*H683,2)</f>
        <v>281.39999999999998</v>
      </c>
      <c r="J683" s="48">
        <v>0.21</v>
      </c>
      <c r="L683" s="75"/>
    </row>
    <row r="684" spans="1:15" s="55" customFormat="1" x14ac:dyDescent="0.25">
      <c r="A684" s="56"/>
      <c r="B684" s="57" t="s">
        <v>1420</v>
      </c>
      <c r="C684" s="57" t="s">
        <v>75</v>
      </c>
      <c r="D684" s="58" t="s">
        <v>1421</v>
      </c>
      <c r="E684" s="56" t="s">
        <v>75</v>
      </c>
      <c r="F684" s="56"/>
      <c r="G684" s="59"/>
      <c r="H684" s="60"/>
      <c r="I684" s="60"/>
      <c r="J684" s="61"/>
      <c r="L684" s="62"/>
      <c r="M684" s="63"/>
      <c r="N684" s="63"/>
    </row>
    <row r="685" spans="1:15" x14ac:dyDescent="0.25">
      <c r="A685" s="44">
        <v>220</v>
      </c>
      <c r="B685" s="73" t="s">
        <v>1422</v>
      </c>
      <c r="C685" s="73" t="s">
        <v>75</v>
      </c>
      <c r="D685" s="74" t="s">
        <v>1423</v>
      </c>
      <c r="E685" s="44" t="s">
        <v>255</v>
      </c>
      <c r="F685" s="44" t="s">
        <v>416</v>
      </c>
      <c r="G685" s="46">
        <v>1</v>
      </c>
      <c r="H685" s="47">
        <v>2100</v>
      </c>
      <c r="I685" s="47">
        <f>ROUND(G685*H685,2)</f>
        <v>2100</v>
      </c>
      <c r="J685" s="48">
        <v>0.21</v>
      </c>
      <c r="L685" s="75"/>
    </row>
    <row r="686" spans="1:15" x14ac:dyDescent="0.25">
      <c r="A686" s="44">
        <v>221</v>
      </c>
      <c r="B686" s="73" t="s">
        <v>1424</v>
      </c>
      <c r="C686" s="73" t="s">
        <v>75</v>
      </c>
      <c r="D686" s="74" t="s">
        <v>1425</v>
      </c>
      <c r="E686" s="44" t="s">
        <v>255</v>
      </c>
      <c r="F686" s="44" t="s">
        <v>416</v>
      </c>
      <c r="G686" s="46">
        <v>1</v>
      </c>
      <c r="H686" s="47">
        <v>420</v>
      </c>
      <c r="I686" s="47">
        <f>ROUND(G686*H686,2)</f>
        <v>420</v>
      </c>
      <c r="J686" s="48">
        <v>0.21</v>
      </c>
      <c r="L686" s="75"/>
    </row>
    <row r="687" spans="1:15" s="55" customFormat="1" x14ac:dyDescent="0.25">
      <c r="A687" s="56"/>
      <c r="B687" s="57" t="s">
        <v>1426</v>
      </c>
      <c r="C687" s="57" t="s">
        <v>75</v>
      </c>
      <c r="D687" s="58" t="s">
        <v>1427</v>
      </c>
      <c r="E687" s="56" t="s">
        <v>75</v>
      </c>
      <c r="F687" s="56"/>
      <c r="G687" s="59"/>
      <c r="H687" s="60"/>
      <c r="I687" s="60"/>
      <c r="J687" s="61"/>
      <c r="L687" s="62"/>
      <c r="M687" s="63"/>
      <c r="N687" s="63"/>
    </row>
    <row r="688" spans="1:15" x14ac:dyDescent="0.25">
      <c r="A688" s="44">
        <v>222</v>
      </c>
      <c r="B688" s="73" t="s">
        <v>1428</v>
      </c>
      <c r="C688" s="73" t="s">
        <v>75</v>
      </c>
      <c r="D688" s="74" t="s">
        <v>1429</v>
      </c>
      <c r="E688" s="44" t="s">
        <v>255</v>
      </c>
      <c r="F688" s="44" t="s">
        <v>405</v>
      </c>
      <c r="G688" s="46">
        <v>10</v>
      </c>
      <c r="H688" s="47">
        <v>25.2</v>
      </c>
      <c r="I688" s="47">
        <f>ROUND(G688*H688,2)</f>
        <v>252</v>
      </c>
      <c r="J688" s="48">
        <v>0.21</v>
      </c>
      <c r="L688" s="75"/>
    </row>
    <row r="689" spans="1:14" s="55" customFormat="1" x14ac:dyDescent="0.25">
      <c r="A689" s="56"/>
      <c r="B689" s="57" t="s">
        <v>1430</v>
      </c>
      <c r="C689" s="57" t="s">
        <v>75</v>
      </c>
      <c r="D689" s="58" t="s">
        <v>1431</v>
      </c>
      <c r="E689" s="56" t="s">
        <v>75</v>
      </c>
      <c r="F689" s="56"/>
      <c r="G689" s="59"/>
      <c r="H689" s="60"/>
      <c r="I689" s="60"/>
      <c r="J689" s="61"/>
      <c r="L689" s="62"/>
      <c r="M689" s="63"/>
      <c r="N689" s="63"/>
    </row>
    <row r="690" spans="1:14" s="55" customFormat="1" x14ac:dyDescent="0.25">
      <c r="A690" s="56"/>
      <c r="B690" s="57" t="s">
        <v>1432</v>
      </c>
      <c r="C690" s="57" t="s">
        <v>75</v>
      </c>
      <c r="D690" s="58" t="s">
        <v>1433</v>
      </c>
      <c r="E690" s="56" t="s">
        <v>75</v>
      </c>
      <c r="F690" s="56"/>
      <c r="G690" s="59"/>
      <c r="H690" s="60"/>
      <c r="I690" s="60"/>
      <c r="J690" s="61"/>
      <c r="L690" s="62"/>
      <c r="M690" s="63"/>
      <c r="N690" s="63"/>
    </row>
    <row r="691" spans="1:14" x14ac:dyDescent="0.25">
      <c r="A691" s="44">
        <v>223</v>
      </c>
      <c r="B691" s="73" t="s">
        <v>1434</v>
      </c>
      <c r="C691" s="73" t="s">
        <v>75</v>
      </c>
      <c r="D691" s="74" t="s">
        <v>1435</v>
      </c>
      <c r="E691" s="44" t="s">
        <v>255</v>
      </c>
      <c r="F691" s="44" t="s">
        <v>416</v>
      </c>
      <c r="G691" s="46">
        <v>1</v>
      </c>
      <c r="H691" s="47">
        <v>15666</v>
      </c>
      <c r="I691" s="47">
        <f>ROUND(G691*H691,2)</f>
        <v>15666</v>
      </c>
      <c r="J691" s="48">
        <v>0.21</v>
      </c>
      <c r="L691" s="75"/>
    </row>
    <row r="692" spans="1:14" x14ac:dyDescent="0.25">
      <c r="A692" s="44">
        <v>224</v>
      </c>
      <c r="B692" s="73" t="s">
        <v>1436</v>
      </c>
      <c r="C692" s="73" t="s">
        <v>75</v>
      </c>
      <c r="D692" s="74" t="s">
        <v>1437</v>
      </c>
      <c r="E692" s="44" t="s">
        <v>255</v>
      </c>
      <c r="F692" s="44" t="s">
        <v>1438</v>
      </c>
      <c r="G692" s="46">
        <v>29</v>
      </c>
      <c r="H692" s="47">
        <v>2520</v>
      </c>
      <c r="I692" s="47">
        <f>ROUND(G692*H692,2)</f>
        <v>73080</v>
      </c>
      <c r="J692" s="48">
        <v>0.21</v>
      </c>
      <c r="L692" s="75"/>
    </row>
    <row r="693" spans="1:14" x14ac:dyDescent="0.25">
      <c r="A693" s="44">
        <v>225</v>
      </c>
      <c r="B693" s="73" t="s">
        <v>1439</v>
      </c>
      <c r="C693" s="73" t="s">
        <v>75</v>
      </c>
      <c r="D693" s="74" t="s">
        <v>1440</v>
      </c>
      <c r="E693" s="44" t="s">
        <v>255</v>
      </c>
      <c r="F693" s="44" t="s">
        <v>416</v>
      </c>
      <c r="G693" s="46">
        <v>1</v>
      </c>
      <c r="H693" s="47">
        <v>1512</v>
      </c>
      <c r="I693" s="47">
        <f>ROUND(G693*H693,2)</f>
        <v>1512</v>
      </c>
      <c r="J693" s="48">
        <v>0.21</v>
      </c>
      <c r="L693" s="75"/>
    </row>
    <row r="694" spans="1:14" ht="19.5" x14ac:dyDescent="0.25">
      <c r="A694" s="44">
        <v>226</v>
      </c>
      <c r="B694" s="73" t="s">
        <v>1441</v>
      </c>
      <c r="C694" s="73" t="s">
        <v>75</v>
      </c>
      <c r="D694" s="74" t="s">
        <v>1442</v>
      </c>
      <c r="E694" s="44" t="s">
        <v>255</v>
      </c>
      <c r="F694" s="44" t="s">
        <v>416</v>
      </c>
      <c r="G694" s="46">
        <v>1</v>
      </c>
      <c r="H694" s="47">
        <v>1680</v>
      </c>
      <c r="I694" s="47">
        <f>ROUND(G694*H694,2)</f>
        <v>1680</v>
      </c>
      <c r="J694" s="48">
        <v>0.21</v>
      </c>
      <c r="L694" s="75"/>
    </row>
    <row r="695" spans="1:14" s="55" customFormat="1" x14ac:dyDescent="0.25">
      <c r="A695" s="56"/>
      <c r="B695" s="57" t="s">
        <v>1443</v>
      </c>
      <c r="C695" s="57" t="s">
        <v>75</v>
      </c>
      <c r="D695" s="58" t="s">
        <v>1444</v>
      </c>
      <c r="E695" s="56" t="s">
        <v>75</v>
      </c>
      <c r="F695" s="56"/>
      <c r="G695" s="59"/>
      <c r="H695" s="60"/>
      <c r="I695" s="60"/>
      <c r="J695" s="61"/>
      <c r="L695" s="62"/>
      <c r="M695" s="63"/>
      <c r="N695" s="63"/>
    </row>
    <row r="696" spans="1:14" x14ac:dyDescent="0.25">
      <c r="A696" s="44">
        <v>227</v>
      </c>
      <c r="B696" s="73" t="s">
        <v>1445</v>
      </c>
      <c r="C696" s="73" t="s">
        <v>75</v>
      </c>
      <c r="D696" s="74" t="s">
        <v>1446</v>
      </c>
      <c r="E696" s="44" t="s">
        <v>255</v>
      </c>
      <c r="F696" s="44" t="s">
        <v>416</v>
      </c>
      <c r="G696" s="46">
        <v>5</v>
      </c>
      <c r="H696" s="47">
        <v>168</v>
      </c>
      <c r="I696" s="47">
        <f>ROUND(G696*H696,2)</f>
        <v>840</v>
      </c>
      <c r="J696" s="48">
        <v>0.21</v>
      </c>
      <c r="L696" s="75"/>
    </row>
    <row r="697" spans="1:14" s="55" customFormat="1" ht="19.5" x14ac:dyDescent="0.25">
      <c r="A697" s="56"/>
      <c r="B697" s="57" t="s">
        <v>1447</v>
      </c>
      <c r="C697" s="57" t="s">
        <v>75</v>
      </c>
      <c r="D697" s="58" t="s">
        <v>1448</v>
      </c>
      <c r="E697" s="56" t="s">
        <v>75</v>
      </c>
      <c r="F697" s="56"/>
      <c r="G697" s="59"/>
      <c r="H697" s="60"/>
      <c r="I697" s="60"/>
      <c r="J697" s="61"/>
      <c r="L697" s="62"/>
      <c r="M697" s="63"/>
      <c r="N697" s="63"/>
    </row>
    <row r="698" spans="1:14" s="55" customFormat="1" x14ac:dyDescent="0.25">
      <c r="A698" s="56"/>
      <c r="B698" s="57" t="s">
        <v>1449</v>
      </c>
      <c r="C698" s="57" t="s">
        <v>75</v>
      </c>
      <c r="D698" s="58" t="s">
        <v>1450</v>
      </c>
      <c r="E698" s="56" t="s">
        <v>75</v>
      </c>
      <c r="F698" s="56"/>
      <c r="G698" s="59"/>
      <c r="H698" s="60"/>
      <c r="I698" s="60"/>
      <c r="J698" s="61"/>
      <c r="L698" s="62"/>
      <c r="M698" s="63"/>
      <c r="N698" s="63"/>
    </row>
    <row r="699" spans="1:14" x14ac:dyDescent="0.25">
      <c r="A699" s="44">
        <v>228</v>
      </c>
      <c r="B699" s="73" t="s">
        <v>1451</v>
      </c>
      <c r="C699" s="73" t="s">
        <v>75</v>
      </c>
      <c r="D699" s="74" t="s">
        <v>1452</v>
      </c>
      <c r="E699" s="44" t="s">
        <v>255</v>
      </c>
      <c r="F699" s="44" t="s">
        <v>416</v>
      </c>
      <c r="G699" s="46">
        <v>2</v>
      </c>
      <c r="H699" s="47">
        <v>84</v>
      </c>
      <c r="I699" s="47">
        <f>ROUND(G699*H699,2)</f>
        <v>168</v>
      </c>
      <c r="J699" s="48">
        <v>0.21</v>
      </c>
      <c r="L699" s="75"/>
    </row>
    <row r="700" spans="1:14" s="55" customFormat="1" x14ac:dyDescent="0.25">
      <c r="A700" s="56"/>
      <c r="B700" s="57" t="s">
        <v>1453</v>
      </c>
      <c r="C700" s="57" t="s">
        <v>75</v>
      </c>
      <c r="D700" s="58" t="s">
        <v>1454</v>
      </c>
      <c r="E700" s="56" t="s">
        <v>75</v>
      </c>
      <c r="F700" s="56"/>
      <c r="G700" s="59"/>
      <c r="H700" s="60"/>
      <c r="I700" s="60"/>
      <c r="J700" s="61"/>
      <c r="L700" s="62"/>
      <c r="M700" s="63"/>
      <c r="N700" s="63"/>
    </row>
    <row r="701" spans="1:14" x14ac:dyDescent="0.25">
      <c r="A701" s="44">
        <v>229</v>
      </c>
      <c r="B701" s="73" t="s">
        <v>1455</v>
      </c>
      <c r="C701" s="73" t="s">
        <v>75</v>
      </c>
      <c r="D701" s="74" t="s">
        <v>1456</v>
      </c>
      <c r="E701" s="44" t="s">
        <v>255</v>
      </c>
      <c r="F701" s="44" t="s">
        <v>416</v>
      </c>
      <c r="G701" s="46">
        <v>1</v>
      </c>
      <c r="H701" s="47">
        <v>210</v>
      </c>
      <c r="I701" s="47">
        <f>ROUND(G701*H701,2)</f>
        <v>210</v>
      </c>
      <c r="J701" s="48">
        <v>0.21</v>
      </c>
      <c r="L701" s="75"/>
    </row>
    <row r="702" spans="1:14" x14ac:dyDescent="0.25">
      <c r="A702" s="44">
        <v>230</v>
      </c>
      <c r="B702" s="73" t="s">
        <v>1457</v>
      </c>
      <c r="C702" s="73" t="s">
        <v>75</v>
      </c>
      <c r="D702" s="74" t="s">
        <v>1458</v>
      </c>
      <c r="E702" s="44" t="s">
        <v>255</v>
      </c>
      <c r="F702" s="44" t="s">
        <v>416</v>
      </c>
      <c r="G702" s="46">
        <v>1</v>
      </c>
      <c r="H702" s="47">
        <v>504</v>
      </c>
      <c r="I702" s="47">
        <f>ROUND(G702*H702,2)</f>
        <v>504</v>
      </c>
      <c r="J702" s="48">
        <v>0.21</v>
      </c>
      <c r="L702" s="75"/>
    </row>
    <row r="703" spans="1:14" x14ac:dyDescent="0.25">
      <c r="A703" s="44">
        <v>231</v>
      </c>
      <c r="B703" s="73" t="s">
        <v>1459</v>
      </c>
      <c r="C703" s="73" t="s">
        <v>75</v>
      </c>
      <c r="D703" s="74" t="s">
        <v>1460</v>
      </c>
      <c r="E703" s="44" t="s">
        <v>255</v>
      </c>
      <c r="F703" s="44" t="s">
        <v>416</v>
      </c>
      <c r="G703" s="46">
        <v>1</v>
      </c>
      <c r="H703" s="47">
        <v>2688</v>
      </c>
      <c r="I703" s="47">
        <f>ROUND(G703*H703,2)</f>
        <v>2688</v>
      </c>
      <c r="J703" s="48">
        <v>0.21</v>
      </c>
      <c r="L703" s="75"/>
    </row>
    <row r="704" spans="1:14" s="55" customFormat="1" x14ac:dyDescent="0.25">
      <c r="A704" s="56"/>
      <c r="B704" s="57" t="s">
        <v>1461</v>
      </c>
      <c r="C704" s="57" t="s">
        <v>75</v>
      </c>
      <c r="D704" s="58" t="s">
        <v>1462</v>
      </c>
      <c r="E704" s="56" t="s">
        <v>75</v>
      </c>
      <c r="F704" s="56"/>
      <c r="G704" s="59"/>
      <c r="H704" s="60"/>
      <c r="I704" s="60"/>
      <c r="J704" s="61"/>
      <c r="L704" s="62"/>
      <c r="M704" s="63"/>
      <c r="N704" s="63"/>
    </row>
    <row r="705" spans="1:14" x14ac:dyDescent="0.25">
      <c r="A705" s="44">
        <v>232</v>
      </c>
      <c r="B705" s="73" t="s">
        <v>1463</v>
      </c>
      <c r="C705" s="73" t="s">
        <v>75</v>
      </c>
      <c r="D705" s="74" t="s">
        <v>1464</v>
      </c>
      <c r="E705" s="44" t="s">
        <v>255</v>
      </c>
      <c r="F705" s="44" t="s">
        <v>416</v>
      </c>
      <c r="G705" s="46">
        <v>2</v>
      </c>
      <c r="H705" s="47">
        <v>1793.4</v>
      </c>
      <c r="I705" s="47">
        <f>ROUND(G705*H705,2)</f>
        <v>3586.8</v>
      </c>
      <c r="J705" s="48">
        <v>0.21</v>
      </c>
      <c r="L705" s="75"/>
    </row>
    <row r="706" spans="1:14" s="55" customFormat="1" x14ac:dyDescent="0.25">
      <c r="A706" s="56"/>
      <c r="B706" s="57" t="s">
        <v>1465</v>
      </c>
      <c r="C706" s="57" t="s">
        <v>75</v>
      </c>
      <c r="D706" s="58" t="s">
        <v>1466</v>
      </c>
      <c r="E706" s="56" t="s">
        <v>75</v>
      </c>
      <c r="F706" s="56"/>
      <c r="G706" s="59"/>
      <c r="H706" s="60"/>
      <c r="I706" s="60"/>
      <c r="J706" s="61"/>
      <c r="L706" s="62"/>
      <c r="M706" s="63"/>
      <c r="N706" s="63"/>
    </row>
    <row r="707" spans="1:14" s="55" customFormat="1" ht="19.5" x14ac:dyDescent="0.25">
      <c r="A707" s="56"/>
      <c r="B707" s="57" t="s">
        <v>1467</v>
      </c>
      <c r="C707" s="57" t="s">
        <v>75</v>
      </c>
      <c r="D707" s="58" t="s">
        <v>1468</v>
      </c>
      <c r="E707" s="56" t="s">
        <v>75</v>
      </c>
      <c r="F707" s="56"/>
      <c r="G707" s="59"/>
      <c r="H707" s="60"/>
      <c r="I707" s="60"/>
      <c r="J707" s="61"/>
      <c r="L707" s="62"/>
      <c r="M707" s="63"/>
      <c r="N707" s="63"/>
    </row>
    <row r="708" spans="1:14" ht="19.5" x14ac:dyDescent="0.25">
      <c r="A708" s="44">
        <v>233</v>
      </c>
      <c r="B708" s="73" t="s">
        <v>1469</v>
      </c>
      <c r="C708" s="73" t="s">
        <v>75</v>
      </c>
      <c r="D708" s="74" t="s">
        <v>1470</v>
      </c>
      <c r="E708" s="44" t="s">
        <v>255</v>
      </c>
      <c r="F708" s="44" t="s">
        <v>405</v>
      </c>
      <c r="G708" s="46">
        <v>6</v>
      </c>
      <c r="H708" s="47">
        <v>27.72</v>
      </c>
      <c r="I708" s="47">
        <f>ROUND(G708*H708,2)</f>
        <v>166.32</v>
      </c>
      <c r="J708" s="48">
        <v>0.21</v>
      </c>
      <c r="L708" s="75"/>
    </row>
    <row r="709" spans="1:14" ht="19.5" x14ac:dyDescent="0.25">
      <c r="A709" s="44">
        <v>234</v>
      </c>
      <c r="B709" s="73" t="s">
        <v>1471</v>
      </c>
      <c r="C709" s="73" t="s">
        <v>75</v>
      </c>
      <c r="D709" s="74" t="s">
        <v>1472</v>
      </c>
      <c r="E709" s="44" t="s">
        <v>255</v>
      </c>
      <c r="F709" s="44" t="s">
        <v>405</v>
      </c>
      <c r="G709" s="46">
        <v>16</v>
      </c>
      <c r="H709" s="47">
        <v>33.6</v>
      </c>
      <c r="I709" s="47">
        <f>ROUND(G709*H709,2)</f>
        <v>537.6</v>
      </c>
      <c r="J709" s="48">
        <v>0.21</v>
      </c>
      <c r="L709" s="75"/>
    </row>
    <row r="710" spans="1:14" ht="19.5" x14ac:dyDescent="0.25">
      <c r="A710" s="44">
        <v>235</v>
      </c>
      <c r="B710" s="73" t="s">
        <v>1473</v>
      </c>
      <c r="C710" s="73" t="s">
        <v>75</v>
      </c>
      <c r="D710" s="74" t="s">
        <v>1474</v>
      </c>
      <c r="E710" s="44" t="s">
        <v>255</v>
      </c>
      <c r="F710" s="44" t="s">
        <v>405</v>
      </c>
      <c r="G710" s="46">
        <v>26</v>
      </c>
      <c r="H710" s="47">
        <v>47.88</v>
      </c>
      <c r="I710" s="47">
        <f>ROUND(G710*H710,2)</f>
        <v>1244.8800000000001</v>
      </c>
      <c r="J710" s="48">
        <v>0.21</v>
      </c>
      <c r="L710" s="75"/>
    </row>
    <row r="711" spans="1:14" ht="19.5" x14ac:dyDescent="0.25">
      <c r="A711" s="44">
        <v>236</v>
      </c>
      <c r="B711" s="73" t="s">
        <v>1475</v>
      </c>
      <c r="C711" s="73" t="s">
        <v>75</v>
      </c>
      <c r="D711" s="74" t="s">
        <v>1476</v>
      </c>
      <c r="E711" s="44" t="s">
        <v>255</v>
      </c>
      <c r="F711" s="44" t="s">
        <v>405</v>
      </c>
      <c r="G711" s="46">
        <v>35</v>
      </c>
      <c r="H711" s="47">
        <v>65.099999999999994</v>
      </c>
      <c r="I711" s="47">
        <f>ROUND(G711*H711,2)</f>
        <v>2278.5</v>
      </c>
      <c r="J711" s="48">
        <v>0.21</v>
      </c>
      <c r="L711" s="75"/>
    </row>
    <row r="712" spans="1:14" ht="19.5" x14ac:dyDescent="0.25">
      <c r="A712" s="44">
        <v>237</v>
      </c>
      <c r="B712" s="73" t="s">
        <v>1477</v>
      </c>
      <c r="C712" s="73" t="s">
        <v>75</v>
      </c>
      <c r="D712" s="74" t="s">
        <v>1478</v>
      </c>
      <c r="E712" s="44" t="s">
        <v>255</v>
      </c>
      <c r="F712" s="44" t="s">
        <v>405</v>
      </c>
      <c r="G712" s="46">
        <v>2</v>
      </c>
      <c r="H712" s="47">
        <v>70.14</v>
      </c>
      <c r="I712" s="47">
        <f>ROUND(G712*H712,2)</f>
        <v>140.28</v>
      </c>
      <c r="J712" s="48">
        <v>0.21</v>
      </c>
      <c r="L712" s="75"/>
    </row>
    <row r="713" spans="1:14" s="55" customFormat="1" x14ac:dyDescent="0.25">
      <c r="A713" s="56"/>
      <c r="B713" s="57" t="s">
        <v>1479</v>
      </c>
      <c r="C713" s="57" t="s">
        <v>75</v>
      </c>
      <c r="D713" s="58" t="s">
        <v>1480</v>
      </c>
      <c r="E713" s="56" t="s">
        <v>75</v>
      </c>
      <c r="F713" s="56"/>
      <c r="G713" s="59"/>
      <c r="H713" s="60"/>
      <c r="I713" s="60"/>
      <c r="J713" s="61"/>
      <c r="L713" s="62"/>
      <c r="M713" s="63"/>
      <c r="N713" s="63"/>
    </row>
    <row r="714" spans="1:14" ht="19.5" x14ac:dyDescent="0.25">
      <c r="A714" s="44">
        <v>238</v>
      </c>
      <c r="B714" s="73" t="s">
        <v>1481</v>
      </c>
      <c r="C714" s="73" t="s">
        <v>75</v>
      </c>
      <c r="D714" s="74" t="s">
        <v>1482</v>
      </c>
      <c r="E714" s="44" t="s">
        <v>255</v>
      </c>
      <c r="F714" s="44" t="s">
        <v>405</v>
      </c>
      <c r="G714" s="46">
        <v>2</v>
      </c>
      <c r="H714" s="47">
        <v>24.36</v>
      </c>
      <c r="I714" s="47">
        <f>ROUND(G714*H714,2)</f>
        <v>48.72</v>
      </c>
      <c r="J714" s="48">
        <v>0.21</v>
      </c>
      <c r="L714" s="75"/>
    </row>
    <row r="715" spans="1:14" ht="19.5" x14ac:dyDescent="0.25">
      <c r="A715" s="44">
        <v>239</v>
      </c>
      <c r="B715" s="73" t="s">
        <v>1483</v>
      </c>
      <c r="C715" s="73" t="s">
        <v>75</v>
      </c>
      <c r="D715" s="74" t="s">
        <v>1484</v>
      </c>
      <c r="E715" s="44" t="s">
        <v>255</v>
      </c>
      <c r="F715" s="44" t="s">
        <v>405</v>
      </c>
      <c r="G715" s="46">
        <v>26</v>
      </c>
      <c r="H715" s="47">
        <v>28.56</v>
      </c>
      <c r="I715" s="47">
        <f>ROUND(G715*H715,2)</f>
        <v>742.56</v>
      </c>
      <c r="J715" s="48">
        <v>0.21</v>
      </c>
      <c r="L715" s="75"/>
    </row>
    <row r="716" spans="1:14" ht="19.5" x14ac:dyDescent="0.25">
      <c r="A716" s="44">
        <v>240</v>
      </c>
      <c r="B716" s="73" t="s">
        <v>1485</v>
      </c>
      <c r="C716" s="73" t="s">
        <v>75</v>
      </c>
      <c r="D716" s="74" t="s">
        <v>1472</v>
      </c>
      <c r="E716" s="44" t="s">
        <v>255</v>
      </c>
      <c r="F716" s="44" t="s">
        <v>405</v>
      </c>
      <c r="G716" s="46">
        <v>53</v>
      </c>
      <c r="H716" s="47">
        <v>33.18</v>
      </c>
      <c r="I716" s="47">
        <f>ROUND(G716*H716,2)</f>
        <v>1758.54</v>
      </c>
      <c r="J716" s="48">
        <v>0.21</v>
      </c>
      <c r="L716" s="75"/>
    </row>
    <row r="717" spans="1:14" ht="19.5" x14ac:dyDescent="0.25">
      <c r="A717" s="44">
        <v>241</v>
      </c>
      <c r="B717" s="73" t="s">
        <v>1486</v>
      </c>
      <c r="C717" s="73" t="s">
        <v>75</v>
      </c>
      <c r="D717" s="74" t="s">
        <v>1487</v>
      </c>
      <c r="E717" s="44" t="s">
        <v>255</v>
      </c>
      <c r="F717" s="44" t="s">
        <v>405</v>
      </c>
      <c r="G717" s="46">
        <v>18</v>
      </c>
      <c r="H717" s="47">
        <v>42</v>
      </c>
      <c r="I717" s="47">
        <f>ROUND(G717*H717,2)</f>
        <v>756</v>
      </c>
      <c r="J717" s="48">
        <v>0.21</v>
      </c>
      <c r="L717" s="75"/>
    </row>
    <row r="718" spans="1:14" ht="19.5" x14ac:dyDescent="0.25">
      <c r="A718" s="44">
        <v>242</v>
      </c>
      <c r="B718" s="73" t="s">
        <v>1488</v>
      </c>
      <c r="C718" s="73" t="s">
        <v>75</v>
      </c>
      <c r="D718" s="74" t="s">
        <v>1474</v>
      </c>
      <c r="E718" s="44" t="s">
        <v>255</v>
      </c>
      <c r="F718" s="44" t="s">
        <v>405</v>
      </c>
      <c r="G718" s="46">
        <v>2</v>
      </c>
      <c r="H718" s="47">
        <v>49.56</v>
      </c>
      <c r="I718" s="47">
        <f>ROUND(G718*H718,2)</f>
        <v>99.12</v>
      </c>
      <c r="J718" s="48">
        <v>0.21</v>
      </c>
      <c r="L718" s="75"/>
    </row>
    <row r="719" spans="1:14" s="55" customFormat="1" x14ac:dyDescent="0.25">
      <c r="A719" s="56"/>
      <c r="B719" s="57" t="s">
        <v>1489</v>
      </c>
      <c r="C719" s="57" t="s">
        <v>75</v>
      </c>
      <c r="D719" s="58" t="s">
        <v>1490</v>
      </c>
      <c r="E719" s="56" t="s">
        <v>75</v>
      </c>
      <c r="F719" s="56"/>
      <c r="G719" s="59"/>
      <c r="H719" s="60"/>
      <c r="I719" s="60"/>
      <c r="J719" s="61"/>
      <c r="L719" s="62"/>
      <c r="M719" s="63"/>
      <c r="N719" s="63"/>
    </row>
    <row r="720" spans="1:14" ht="19.5" x14ac:dyDescent="0.25">
      <c r="A720" s="44">
        <v>243</v>
      </c>
      <c r="B720" s="73" t="s">
        <v>1491</v>
      </c>
      <c r="C720" s="73" t="s">
        <v>75</v>
      </c>
      <c r="D720" s="74" t="s">
        <v>1492</v>
      </c>
      <c r="E720" s="44" t="s">
        <v>255</v>
      </c>
      <c r="F720" s="44" t="s">
        <v>405</v>
      </c>
      <c r="G720" s="46">
        <v>62</v>
      </c>
      <c r="H720" s="47">
        <v>21</v>
      </c>
      <c r="I720" s="47">
        <f>ROUND(G720*H720,2)</f>
        <v>1302</v>
      </c>
      <c r="J720" s="48">
        <v>0.21</v>
      </c>
      <c r="L720" s="75"/>
    </row>
    <row r="721" spans="1:14" ht="19.5" x14ac:dyDescent="0.25">
      <c r="A721" s="44">
        <v>244</v>
      </c>
      <c r="B721" s="73" t="s">
        <v>1493</v>
      </c>
      <c r="C721" s="73" t="s">
        <v>75</v>
      </c>
      <c r="D721" s="74" t="s">
        <v>1494</v>
      </c>
      <c r="E721" s="44" t="s">
        <v>255</v>
      </c>
      <c r="F721" s="44" t="s">
        <v>405</v>
      </c>
      <c r="G721" s="46">
        <v>22</v>
      </c>
      <c r="H721" s="47">
        <v>22.68</v>
      </c>
      <c r="I721" s="47">
        <f>ROUND(G721*H721,2)</f>
        <v>498.96</v>
      </c>
      <c r="J721" s="48">
        <v>0.21</v>
      </c>
      <c r="L721" s="75"/>
    </row>
    <row r="722" spans="1:14" s="55" customFormat="1" x14ac:dyDescent="0.25">
      <c r="A722" s="56"/>
      <c r="B722" s="57" t="s">
        <v>1495</v>
      </c>
      <c r="C722" s="57" t="s">
        <v>75</v>
      </c>
      <c r="D722" s="58" t="s">
        <v>1496</v>
      </c>
      <c r="E722" s="56" t="s">
        <v>75</v>
      </c>
      <c r="F722" s="56"/>
      <c r="G722" s="59"/>
      <c r="H722" s="60"/>
      <c r="I722" s="60"/>
      <c r="J722" s="61"/>
      <c r="L722" s="62"/>
      <c r="M722" s="63"/>
      <c r="N722" s="63"/>
    </row>
    <row r="723" spans="1:14" ht="19.5" x14ac:dyDescent="0.25">
      <c r="A723" s="44">
        <v>245</v>
      </c>
      <c r="B723" s="73" t="s">
        <v>1497</v>
      </c>
      <c r="C723" s="73" t="s">
        <v>75</v>
      </c>
      <c r="D723" s="74" t="s">
        <v>1498</v>
      </c>
      <c r="E723" s="44" t="s">
        <v>255</v>
      </c>
      <c r="F723" s="44" t="s">
        <v>405</v>
      </c>
      <c r="G723" s="46">
        <v>27</v>
      </c>
      <c r="H723" s="47">
        <v>67.2</v>
      </c>
      <c r="I723" s="47">
        <f>ROUND(G723*H723,2)</f>
        <v>1814.4</v>
      </c>
      <c r="J723" s="48">
        <v>0.21</v>
      </c>
      <c r="L723" s="75"/>
    </row>
    <row r="724" spans="1:14" ht="19.5" x14ac:dyDescent="0.25">
      <c r="A724" s="44">
        <v>246</v>
      </c>
      <c r="B724" s="73" t="s">
        <v>1499</v>
      </c>
      <c r="C724" s="73" t="s">
        <v>75</v>
      </c>
      <c r="D724" s="74" t="s">
        <v>1500</v>
      </c>
      <c r="E724" s="44" t="s">
        <v>255</v>
      </c>
      <c r="F724" s="44" t="s">
        <v>405</v>
      </c>
      <c r="G724" s="46">
        <v>20</v>
      </c>
      <c r="H724" s="47">
        <v>142.80000000000001</v>
      </c>
      <c r="I724" s="47">
        <f>ROUND(G724*H724,2)</f>
        <v>2856</v>
      </c>
      <c r="J724" s="48">
        <v>0.21</v>
      </c>
      <c r="L724" s="75"/>
    </row>
    <row r="725" spans="1:14" s="55" customFormat="1" ht="19.5" x14ac:dyDescent="0.25">
      <c r="A725" s="56"/>
      <c r="B725" s="57" t="s">
        <v>1501</v>
      </c>
      <c r="C725" s="57" t="s">
        <v>75</v>
      </c>
      <c r="D725" s="58" t="s">
        <v>1502</v>
      </c>
      <c r="E725" s="56" t="s">
        <v>75</v>
      </c>
      <c r="F725" s="56"/>
      <c r="G725" s="59"/>
      <c r="H725" s="60"/>
      <c r="I725" s="60"/>
      <c r="J725" s="61"/>
      <c r="L725" s="62"/>
      <c r="M725" s="63"/>
      <c r="N725" s="63"/>
    </row>
    <row r="726" spans="1:14" x14ac:dyDescent="0.25">
      <c r="A726" s="44">
        <v>247</v>
      </c>
      <c r="B726" s="73" t="s">
        <v>1503</v>
      </c>
      <c r="C726" s="73" t="s">
        <v>75</v>
      </c>
      <c r="D726" s="74" t="s">
        <v>1504</v>
      </c>
      <c r="E726" s="44" t="s">
        <v>255</v>
      </c>
      <c r="F726" s="44" t="s">
        <v>416</v>
      </c>
      <c r="G726" s="46">
        <v>1</v>
      </c>
      <c r="H726" s="47">
        <v>336</v>
      </c>
      <c r="I726" s="47">
        <f t="shared" ref="I726:I732" si="3">ROUND(G726*H726,2)</f>
        <v>336</v>
      </c>
      <c r="J726" s="48">
        <v>0.21</v>
      </c>
      <c r="L726" s="75"/>
    </row>
    <row r="727" spans="1:14" x14ac:dyDescent="0.25">
      <c r="A727" s="44">
        <v>248</v>
      </c>
      <c r="B727" s="73" t="s">
        <v>1505</v>
      </c>
      <c r="C727" s="73" t="s">
        <v>75</v>
      </c>
      <c r="D727" s="74" t="s">
        <v>1506</v>
      </c>
      <c r="E727" s="44" t="s">
        <v>255</v>
      </c>
      <c r="F727" s="44" t="s">
        <v>416</v>
      </c>
      <c r="G727" s="46">
        <v>1</v>
      </c>
      <c r="H727" s="47">
        <v>403.2</v>
      </c>
      <c r="I727" s="47">
        <f t="shared" si="3"/>
        <v>403.2</v>
      </c>
      <c r="J727" s="48">
        <v>0.21</v>
      </c>
      <c r="L727" s="75"/>
    </row>
    <row r="728" spans="1:14" x14ac:dyDescent="0.25">
      <c r="A728" s="44">
        <v>249</v>
      </c>
      <c r="B728" s="73" t="s">
        <v>1507</v>
      </c>
      <c r="C728" s="73" t="s">
        <v>75</v>
      </c>
      <c r="D728" s="74" t="s">
        <v>1508</v>
      </c>
      <c r="E728" s="44" t="s">
        <v>255</v>
      </c>
      <c r="F728" s="44" t="s">
        <v>416</v>
      </c>
      <c r="G728" s="46">
        <v>1</v>
      </c>
      <c r="H728" s="47">
        <v>302.39999999999998</v>
      </c>
      <c r="I728" s="47">
        <f t="shared" si="3"/>
        <v>302.39999999999998</v>
      </c>
      <c r="J728" s="48">
        <v>0.21</v>
      </c>
      <c r="L728" s="75"/>
    </row>
    <row r="729" spans="1:14" x14ac:dyDescent="0.25">
      <c r="A729" s="44">
        <v>250</v>
      </c>
      <c r="B729" s="73" t="s">
        <v>1509</v>
      </c>
      <c r="C729" s="73" t="s">
        <v>75</v>
      </c>
      <c r="D729" s="74" t="s">
        <v>1510</v>
      </c>
      <c r="E729" s="44" t="s">
        <v>255</v>
      </c>
      <c r="F729" s="44" t="s">
        <v>416</v>
      </c>
      <c r="G729" s="46">
        <v>1</v>
      </c>
      <c r="H729" s="47">
        <v>151.19999999999999</v>
      </c>
      <c r="I729" s="47">
        <f t="shared" si="3"/>
        <v>151.19999999999999</v>
      </c>
      <c r="J729" s="48">
        <v>0.21</v>
      </c>
      <c r="L729" s="75"/>
    </row>
    <row r="730" spans="1:14" x14ac:dyDescent="0.25">
      <c r="A730" s="44">
        <v>251</v>
      </c>
      <c r="B730" s="73" t="s">
        <v>1511</v>
      </c>
      <c r="C730" s="73" t="s">
        <v>75</v>
      </c>
      <c r="D730" s="74" t="s">
        <v>1512</v>
      </c>
      <c r="E730" s="44" t="s">
        <v>255</v>
      </c>
      <c r="F730" s="44" t="s">
        <v>416</v>
      </c>
      <c r="G730" s="46">
        <v>1</v>
      </c>
      <c r="H730" s="47">
        <v>235.2</v>
      </c>
      <c r="I730" s="47">
        <f t="shared" si="3"/>
        <v>235.2</v>
      </c>
      <c r="J730" s="48">
        <v>0.21</v>
      </c>
      <c r="L730" s="75"/>
    </row>
    <row r="731" spans="1:14" x14ac:dyDescent="0.25">
      <c r="A731" s="44">
        <v>252</v>
      </c>
      <c r="B731" s="73" t="s">
        <v>1513</v>
      </c>
      <c r="C731" s="73" t="s">
        <v>75</v>
      </c>
      <c r="D731" s="74" t="s">
        <v>1514</v>
      </c>
      <c r="E731" s="44" t="s">
        <v>255</v>
      </c>
      <c r="F731" s="44" t="s">
        <v>416</v>
      </c>
      <c r="G731" s="46">
        <v>1</v>
      </c>
      <c r="H731" s="47">
        <v>134.4</v>
      </c>
      <c r="I731" s="47">
        <f t="shared" si="3"/>
        <v>134.4</v>
      </c>
      <c r="J731" s="48">
        <v>0.21</v>
      </c>
      <c r="L731" s="75"/>
    </row>
    <row r="732" spans="1:14" x14ac:dyDescent="0.25">
      <c r="A732" s="44">
        <v>253</v>
      </c>
      <c r="B732" s="73" t="s">
        <v>1515</v>
      </c>
      <c r="C732" s="73" t="s">
        <v>75</v>
      </c>
      <c r="D732" s="74" t="s">
        <v>1516</v>
      </c>
      <c r="E732" s="44" t="s">
        <v>255</v>
      </c>
      <c r="F732" s="44" t="s">
        <v>416</v>
      </c>
      <c r="G732" s="46">
        <v>1</v>
      </c>
      <c r="H732" s="47">
        <v>134.4</v>
      </c>
      <c r="I732" s="47">
        <f t="shared" si="3"/>
        <v>134.4</v>
      </c>
      <c r="J732" s="48">
        <v>0.21</v>
      </c>
      <c r="L732" s="75"/>
    </row>
    <row r="733" spans="1:14" s="55" customFormat="1" x14ac:dyDescent="0.25">
      <c r="A733" s="56"/>
      <c r="B733" s="57" t="s">
        <v>1517</v>
      </c>
      <c r="C733" s="57" t="s">
        <v>75</v>
      </c>
      <c r="D733" s="58" t="s">
        <v>1518</v>
      </c>
      <c r="E733" s="56" t="s">
        <v>75</v>
      </c>
      <c r="F733" s="56"/>
      <c r="G733" s="59"/>
      <c r="H733" s="60"/>
      <c r="I733" s="60"/>
      <c r="J733" s="61"/>
      <c r="L733" s="62"/>
      <c r="M733" s="63"/>
      <c r="N733" s="63"/>
    </row>
    <row r="734" spans="1:14" s="55" customFormat="1" x14ac:dyDescent="0.25">
      <c r="A734" s="56"/>
      <c r="B734" s="57" t="s">
        <v>1519</v>
      </c>
      <c r="C734" s="57" t="s">
        <v>75</v>
      </c>
      <c r="D734" s="58" t="s">
        <v>1520</v>
      </c>
      <c r="E734" s="56" t="s">
        <v>75</v>
      </c>
      <c r="F734" s="56"/>
      <c r="G734" s="59"/>
      <c r="H734" s="60"/>
      <c r="I734" s="60"/>
      <c r="J734" s="61"/>
      <c r="L734" s="62"/>
      <c r="M734" s="63"/>
      <c r="N734" s="63"/>
    </row>
    <row r="735" spans="1:14" ht="29.25" x14ac:dyDescent="0.25">
      <c r="A735" s="44">
        <v>254</v>
      </c>
      <c r="B735" s="73" t="s">
        <v>1521</v>
      </c>
      <c r="C735" s="73" t="s">
        <v>75</v>
      </c>
      <c r="D735" s="74" t="s">
        <v>1522</v>
      </c>
      <c r="E735" s="44" t="s">
        <v>255</v>
      </c>
      <c r="F735" s="44" t="s">
        <v>405</v>
      </c>
      <c r="G735" s="46">
        <v>2</v>
      </c>
      <c r="H735" s="47">
        <v>9.24</v>
      </c>
      <c r="I735" s="47">
        <f t="shared" ref="I735:I742" si="4">ROUND(G735*H735,2)</f>
        <v>18.48</v>
      </c>
      <c r="J735" s="48">
        <v>0.21</v>
      </c>
      <c r="L735" s="75"/>
    </row>
    <row r="736" spans="1:14" ht="29.25" x14ac:dyDescent="0.25">
      <c r="A736" s="44">
        <v>255</v>
      </c>
      <c r="B736" s="73" t="s">
        <v>1523</v>
      </c>
      <c r="C736" s="73" t="s">
        <v>75</v>
      </c>
      <c r="D736" s="74" t="s">
        <v>1524</v>
      </c>
      <c r="E736" s="44" t="s">
        <v>255</v>
      </c>
      <c r="F736" s="44" t="s">
        <v>405</v>
      </c>
      <c r="G736" s="46">
        <v>6</v>
      </c>
      <c r="H736" s="47">
        <v>10.08</v>
      </c>
      <c r="I736" s="47">
        <f t="shared" si="4"/>
        <v>60.48</v>
      </c>
      <c r="J736" s="48">
        <v>0.21</v>
      </c>
      <c r="L736" s="75"/>
    </row>
    <row r="737" spans="1:15" ht="29.25" x14ac:dyDescent="0.25">
      <c r="A737" s="44">
        <v>256</v>
      </c>
      <c r="B737" s="73" t="s">
        <v>1525</v>
      </c>
      <c r="C737" s="73" t="s">
        <v>75</v>
      </c>
      <c r="D737" s="74" t="s">
        <v>1526</v>
      </c>
      <c r="E737" s="44" t="s">
        <v>255</v>
      </c>
      <c r="F737" s="44" t="s">
        <v>405</v>
      </c>
      <c r="G737" s="46">
        <v>26</v>
      </c>
      <c r="H737" s="47">
        <v>11.76</v>
      </c>
      <c r="I737" s="47">
        <f t="shared" si="4"/>
        <v>305.76</v>
      </c>
      <c r="J737" s="48">
        <v>0.21</v>
      </c>
      <c r="L737" s="75"/>
    </row>
    <row r="738" spans="1:15" ht="29.25" x14ac:dyDescent="0.25">
      <c r="A738" s="44">
        <v>257</v>
      </c>
      <c r="B738" s="73" t="s">
        <v>1527</v>
      </c>
      <c r="C738" s="73" t="s">
        <v>75</v>
      </c>
      <c r="D738" s="74" t="s">
        <v>1528</v>
      </c>
      <c r="E738" s="44" t="s">
        <v>255</v>
      </c>
      <c r="F738" s="44" t="s">
        <v>405</v>
      </c>
      <c r="G738" s="46">
        <v>69</v>
      </c>
      <c r="H738" s="47">
        <v>13.44</v>
      </c>
      <c r="I738" s="47">
        <f t="shared" si="4"/>
        <v>927.36</v>
      </c>
      <c r="J738" s="48">
        <v>0.21</v>
      </c>
      <c r="L738" s="75"/>
    </row>
    <row r="739" spans="1:15" ht="29.25" x14ac:dyDescent="0.25">
      <c r="A739" s="44">
        <v>258</v>
      </c>
      <c r="B739" s="73" t="s">
        <v>1529</v>
      </c>
      <c r="C739" s="73" t="s">
        <v>75</v>
      </c>
      <c r="D739" s="74" t="s">
        <v>1530</v>
      </c>
      <c r="E739" s="44" t="s">
        <v>255</v>
      </c>
      <c r="F739" s="44" t="s">
        <v>405</v>
      </c>
      <c r="G739" s="46">
        <v>18</v>
      </c>
      <c r="H739" s="47">
        <v>15.12</v>
      </c>
      <c r="I739" s="47">
        <f t="shared" si="4"/>
        <v>272.16000000000003</v>
      </c>
      <c r="J739" s="48">
        <v>0.21</v>
      </c>
      <c r="L739" s="75"/>
    </row>
    <row r="740" spans="1:15" ht="29.25" x14ac:dyDescent="0.25">
      <c r="A740" s="44">
        <v>259</v>
      </c>
      <c r="B740" s="73" t="s">
        <v>1531</v>
      </c>
      <c r="C740" s="73" t="s">
        <v>75</v>
      </c>
      <c r="D740" s="74" t="s">
        <v>1532</v>
      </c>
      <c r="E740" s="44" t="s">
        <v>255</v>
      </c>
      <c r="F740" s="44" t="s">
        <v>405</v>
      </c>
      <c r="G740" s="46">
        <v>28</v>
      </c>
      <c r="H740" s="47">
        <v>15.96</v>
      </c>
      <c r="I740" s="47">
        <f t="shared" si="4"/>
        <v>446.88</v>
      </c>
      <c r="J740" s="48">
        <v>0.21</v>
      </c>
      <c r="L740" s="75"/>
    </row>
    <row r="741" spans="1:15" ht="29.25" x14ac:dyDescent="0.25">
      <c r="A741" s="44">
        <v>260</v>
      </c>
      <c r="B741" s="73" t="s">
        <v>1533</v>
      </c>
      <c r="C741" s="73" t="s">
        <v>75</v>
      </c>
      <c r="D741" s="74" t="s">
        <v>1534</v>
      </c>
      <c r="E741" s="44" t="s">
        <v>255</v>
      </c>
      <c r="F741" s="44" t="s">
        <v>405</v>
      </c>
      <c r="G741" s="46">
        <v>35</v>
      </c>
      <c r="H741" s="47">
        <v>17.64</v>
      </c>
      <c r="I741" s="47">
        <f t="shared" si="4"/>
        <v>617.4</v>
      </c>
      <c r="J741" s="48">
        <v>0.21</v>
      </c>
      <c r="L741" s="75"/>
    </row>
    <row r="742" spans="1:15" ht="29.25" x14ac:dyDescent="0.25">
      <c r="A742" s="44">
        <v>261</v>
      </c>
      <c r="B742" s="73" t="s">
        <v>1535</v>
      </c>
      <c r="C742" s="73" t="s">
        <v>75</v>
      </c>
      <c r="D742" s="74" t="s">
        <v>1536</v>
      </c>
      <c r="E742" s="44" t="s">
        <v>255</v>
      </c>
      <c r="F742" s="44" t="s">
        <v>405</v>
      </c>
      <c r="G742" s="46">
        <v>2</v>
      </c>
      <c r="H742" s="47">
        <v>21.84</v>
      </c>
      <c r="I742" s="47">
        <f t="shared" si="4"/>
        <v>43.68</v>
      </c>
      <c r="J742" s="48">
        <v>0.21</v>
      </c>
      <c r="L742" s="75"/>
    </row>
    <row r="743" spans="1:15" s="55" customFormat="1" x14ac:dyDescent="0.25">
      <c r="A743" s="64"/>
      <c r="B743" s="65" t="s">
        <v>1537</v>
      </c>
      <c r="C743" s="65" t="s">
        <v>75</v>
      </c>
      <c r="D743" s="66" t="s">
        <v>1538</v>
      </c>
      <c r="E743" s="64" t="s">
        <v>114</v>
      </c>
      <c r="F743" s="64"/>
      <c r="G743" s="67"/>
      <c r="H743" s="68"/>
      <c r="I743" s="68"/>
      <c r="J743" s="69"/>
      <c r="K743" s="70"/>
      <c r="L743" s="71"/>
      <c r="M743" s="72"/>
      <c r="N743" s="72"/>
      <c r="O743" s="70"/>
    </row>
    <row r="744" spans="1:15" s="55" customFormat="1" x14ac:dyDescent="0.25">
      <c r="A744" s="56"/>
      <c r="B744" s="57" t="s">
        <v>1539</v>
      </c>
      <c r="C744" s="57" t="s">
        <v>75</v>
      </c>
      <c r="D744" s="58" t="s">
        <v>1540</v>
      </c>
      <c r="E744" s="56" t="s">
        <v>75</v>
      </c>
      <c r="F744" s="56"/>
      <c r="G744" s="59"/>
      <c r="H744" s="60"/>
      <c r="I744" s="60"/>
      <c r="J744" s="61"/>
      <c r="L744" s="62"/>
      <c r="M744" s="63"/>
      <c r="N744" s="63"/>
    </row>
    <row r="745" spans="1:15" s="55" customFormat="1" x14ac:dyDescent="0.25">
      <c r="A745" s="56"/>
      <c r="B745" s="57" t="s">
        <v>1541</v>
      </c>
      <c r="C745" s="57" t="s">
        <v>75</v>
      </c>
      <c r="D745" s="58" t="s">
        <v>1542</v>
      </c>
      <c r="E745" s="56" t="s">
        <v>75</v>
      </c>
      <c r="F745" s="56"/>
      <c r="G745" s="59"/>
      <c r="H745" s="60"/>
      <c r="I745" s="60"/>
      <c r="J745" s="61"/>
      <c r="L745" s="62"/>
      <c r="M745" s="63"/>
      <c r="N745" s="63"/>
    </row>
    <row r="746" spans="1:15" s="55" customFormat="1" x14ac:dyDescent="0.25">
      <c r="A746" s="64"/>
      <c r="B746" s="65" t="s">
        <v>1543</v>
      </c>
      <c r="C746" s="65" t="s">
        <v>75</v>
      </c>
      <c r="D746" s="66" t="s">
        <v>1544</v>
      </c>
      <c r="E746" s="64" t="s">
        <v>114</v>
      </c>
      <c r="F746" s="64"/>
      <c r="G746" s="67"/>
      <c r="H746" s="68"/>
      <c r="I746" s="68"/>
      <c r="J746" s="69"/>
      <c r="K746" s="70"/>
      <c r="L746" s="71"/>
      <c r="M746" s="72"/>
      <c r="N746" s="72"/>
      <c r="O746" s="70"/>
    </row>
    <row r="747" spans="1:15" s="55" customFormat="1" x14ac:dyDescent="0.25">
      <c r="A747" s="56"/>
      <c r="B747" s="57" t="s">
        <v>1545</v>
      </c>
      <c r="C747" s="57" t="s">
        <v>75</v>
      </c>
      <c r="D747" s="58" t="s">
        <v>1546</v>
      </c>
      <c r="E747" s="56" t="s">
        <v>75</v>
      </c>
      <c r="F747" s="56"/>
      <c r="G747" s="59"/>
      <c r="H747" s="60"/>
      <c r="I747" s="60"/>
      <c r="J747" s="61"/>
      <c r="L747" s="62"/>
      <c r="M747" s="63"/>
      <c r="N747" s="63"/>
    </row>
    <row r="748" spans="1:15" x14ac:dyDescent="0.25">
      <c r="A748" s="44">
        <v>262</v>
      </c>
      <c r="B748" s="73" t="s">
        <v>1547</v>
      </c>
      <c r="C748" s="73" t="s">
        <v>75</v>
      </c>
      <c r="D748" s="74" t="s">
        <v>1548</v>
      </c>
      <c r="E748" s="44" t="s">
        <v>255</v>
      </c>
      <c r="F748" s="44" t="s">
        <v>416</v>
      </c>
      <c r="G748" s="46">
        <v>1</v>
      </c>
      <c r="H748" s="47">
        <v>51.24</v>
      </c>
      <c r="I748" s="47">
        <f t="shared" ref="I748:I753" si="5">ROUND(G748*H748,2)</f>
        <v>51.24</v>
      </c>
      <c r="J748" s="48">
        <v>0.21</v>
      </c>
      <c r="L748" s="75"/>
    </row>
    <row r="749" spans="1:15" x14ac:dyDescent="0.25">
      <c r="A749" s="44">
        <v>263</v>
      </c>
      <c r="B749" s="73" t="s">
        <v>1549</v>
      </c>
      <c r="C749" s="73" t="s">
        <v>75</v>
      </c>
      <c r="D749" s="74" t="s">
        <v>1550</v>
      </c>
      <c r="E749" s="44" t="s">
        <v>255</v>
      </c>
      <c r="F749" s="44" t="s">
        <v>416</v>
      </c>
      <c r="G749" s="46">
        <v>6</v>
      </c>
      <c r="H749" s="47">
        <v>54.6</v>
      </c>
      <c r="I749" s="47">
        <f t="shared" si="5"/>
        <v>327.60000000000002</v>
      </c>
      <c r="J749" s="48">
        <v>0.21</v>
      </c>
      <c r="L749" s="75"/>
    </row>
    <row r="750" spans="1:15" x14ac:dyDescent="0.25">
      <c r="A750" s="44">
        <v>264</v>
      </c>
      <c r="B750" s="73" t="s">
        <v>1551</v>
      </c>
      <c r="C750" s="73" t="s">
        <v>75</v>
      </c>
      <c r="D750" s="74" t="s">
        <v>1552</v>
      </c>
      <c r="E750" s="44" t="s">
        <v>255</v>
      </c>
      <c r="F750" s="44" t="s">
        <v>416</v>
      </c>
      <c r="G750" s="46">
        <v>7</v>
      </c>
      <c r="H750" s="47">
        <v>60.48</v>
      </c>
      <c r="I750" s="47">
        <f t="shared" si="5"/>
        <v>423.36</v>
      </c>
      <c r="J750" s="48">
        <v>0.21</v>
      </c>
      <c r="L750" s="75"/>
    </row>
    <row r="751" spans="1:15" x14ac:dyDescent="0.25">
      <c r="A751" s="44">
        <v>265</v>
      </c>
      <c r="B751" s="73" t="s">
        <v>1553</v>
      </c>
      <c r="C751" s="73" t="s">
        <v>75</v>
      </c>
      <c r="D751" s="74" t="s">
        <v>1554</v>
      </c>
      <c r="E751" s="44" t="s">
        <v>255</v>
      </c>
      <c r="F751" s="44" t="s">
        <v>416</v>
      </c>
      <c r="G751" s="46">
        <v>8</v>
      </c>
      <c r="H751" s="47">
        <v>79.8</v>
      </c>
      <c r="I751" s="47">
        <f t="shared" si="5"/>
        <v>638.4</v>
      </c>
      <c r="J751" s="48">
        <v>0.21</v>
      </c>
      <c r="L751" s="75"/>
    </row>
    <row r="752" spans="1:15" x14ac:dyDescent="0.25">
      <c r="A752" s="44">
        <v>266</v>
      </c>
      <c r="B752" s="73" t="s">
        <v>1555</v>
      </c>
      <c r="C752" s="73" t="s">
        <v>75</v>
      </c>
      <c r="D752" s="74" t="s">
        <v>1556</v>
      </c>
      <c r="E752" s="44" t="s">
        <v>255</v>
      </c>
      <c r="F752" s="44" t="s">
        <v>416</v>
      </c>
      <c r="G752" s="46">
        <v>18</v>
      </c>
      <c r="H752" s="47">
        <v>143.63999999999999</v>
      </c>
      <c r="I752" s="47">
        <f t="shared" si="5"/>
        <v>2585.52</v>
      </c>
      <c r="J752" s="48">
        <v>0.21</v>
      </c>
      <c r="L752" s="75"/>
    </row>
    <row r="753" spans="1:14" x14ac:dyDescent="0.25">
      <c r="A753" s="44">
        <v>267</v>
      </c>
      <c r="B753" s="73" t="s">
        <v>1557</v>
      </c>
      <c r="C753" s="73" t="s">
        <v>75</v>
      </c>
      <c r="D753" s="74" t="s">
        <v>1558</v>
      </c>
      <c r="E753" s="44" t="s">
        <v>255</v>
      </c>
      <c r="F753" s="44" t="s">
        <v>416</v>
      </c>
      <c r="G753" s="46">
        <v>7</v>
      </c>
      <c r="H753" s="47">
        <v>168</v>
      </c>
      <c r="I753" s="47">
        <f t="shared" si="5"/>
        <v>1176</v>
      </c>
      <c r="J753" s="48">
        <v>0.21</v>
      </c>
      <c r="L753" s="75"/>
    </row>
    <row r="754" spans="1:14" s="55" customFormat="1" x14ac:dyDescent="0.25">
      <c r="A754" s="56"/>
      <c r="B754" s="57" t="s">
        <v>1559</v>
      </c>
      <c r="C754" s="57" t="s">
        <v>75</v>
      </c>
      <c r="D754" s="58" t="s">
        <v>1560</v>
      </c>
      <c r="E754" s="56" t="s">
        <v>75</v>
      </c>
      <c r="F754" s="56"/>
      <c r="G754" s="59"/>
      <c r="H754" s="60"/>
      <c r="I754" s="60"/>
      <c r="J754" s="61"/>
      <c r="L754" s="62"/>
      <c r="M754" s="63"/>
      <c r="N754" s="63"/>
    </row>
    <row r="755" spans="1:14" ht="19.5" x14ac:dyDescent="0.25">
      <c r="A755" s="44">
        <v>268</v>
      </c>
      <c r="B755" s="73" t="s">
        <v>1561</v>
      </c>
      <c r="C755" s="73" t="s">
        <v>75</v>
      </c>
      <c r="D755" s="74" t="s">
        <v>1562</v>
      </c>
      <c r="E755" s="44" t="s">
        <v>255</v>
      </c>
      <c r="F755" s="44" t="s">
        <v>416</v>
      </c>
      <c r="G755" s="46">
        <v>1</v>
      </c>
      <c r="H755" s="47">
        <v>89.88</v>
      </c>
      <c r="I755" s="47">
        <f>ROUND(G755*H755,2)</f>
        <v>89.88</v>
      </c>
      <c r="J755" s="48">
        <v>0.21</v>
      </c>
      <c r="L755" s="75"/>
    </row>
    <row r="756" spans="1:14" ht="19.5" x14ac:dyDescent="0.25">
      <c r="A756" s="44">
        <v>269</v>
      </c>
      <c r="B756" s="73" t="s">
        <v>1563</v>
      </c>
      <c r="C756" s="73" t="s">
        <v>75</v>
      </c>
      <c r="D756" s="74" t="s">
        <v>1564</v>
      </c>
      <c r="E756" s="44" t="s">
        <v>255</v>
      </c>
      <c r="F756" s="44" t="s">
        <v>416</v>
      </c>
      <c r="G756" s="46">
        <v>1</v>
      </c>
      <c r="H756" s="47">
        <v>110.04</v>
      </c>
      <c r="I756" s="47">
        <f>ROUND(G756*H756,2)</f>
        <v>110.04</v>
      </c>
      <c r="J756" s="48">
        <v>0.21</v>
      </c>
      <c r="L756" s="75"/>
    </row>
    <row r="757" spans="1:14" ht="19.5" x14ac:dyDescent="0.25">
      <c r="A757" s="44">
        <v>270</v>
      </c>
      <c r="B757" s="73" t="s">
        <v>1565</v>
      </c>
      <c r="C757" s="73" t="s">
        <v>75</v>
      </c>
      <c r="D757" s="74" t="s">
        <v>1566</v>
      </c>
      <c r="E757" s="44" t="s">
        <v>255</v>
      </c>
      <c r="F757" s="44" t="s">
        <v>416</v>
      </c>
      <c r="G757" s="46">
        <v>3</v>
      </c>
      <c r="H757" s="47">
        <v>180.6</v>
      </c>
      <c r="I757" s="47">
        <f>ROUND(G757*H757,2)</f>
        <v>541.79999999999995</v>
      </c>
      <c r="J757" s="48">
        <v>0.21</v>
      </c>
      <c r="L757" s="75"/>
    </row>
    <row r="758" spans="1:14" ht="19.5" x14ac:dyDescent="0.25">
      <c r="A758" s="44">
        <v>271</v>
      </c>
      <c r="B758" s="73" t="s">
        <v>1567</v>
      </c>
      <c r="C758" s="73" t="s">
        <v>75</v>
      </c>
      <c r="D758" s="74" t="s">
        <v>1568</v>
      </c>
      <c r="E758" s="44" t="s">
        <v>255</v>
      </c>
      <c r="F758" s="44" t="s">
        <v>416</v>
      </c>
      <c r="G758" s="46">
        <v>1</v>
      </c>
      <c r="H758" s="47">
        <v>457.8</v>
      </c>
      <c r="I758" s="47">
        <f>ROUND(G758*H758,2)</f>
        <v>457.8</v>
      </c>
      <c r="J758" s="48">
        <v>0.21</v>
      </c>
      <c r="L758" s="75"/>
    </row>
    <row r="759" spans="1:14" s="55" customFormat="1" x14ac:dyDescent="0.25">
      <c r="A759" s="56"/>
      <c r="B759" s="57" t="s">
        <v>1569</v>
      </c>
      <c r="C759" s="57" t="s">
        <v>75</v>
      </c>
      <c r="D759" s="58" t="s">
        <v>1570</v>
      </c>
      <c r="E759" s="56" t="s">
        <v>75</v>
      </c>
      <c r="F759" s="56"/>
      <c r="G759" s="59"/>
      <c r="H759" s="60"/>
      <c r="I759" s="60"/>
      <c r="J759" s="61"/>
      <c r="L759" s="62"/>
      <c r="M759" s="63"/>
      <c r="N759" s="63"/>
    </row>
    <row r="760" spans="1:14" s="55" customFormat="1" x14ac:dyDescent="0.25">
      <c r="A760" s="56"/>
      <c r="B760" s="57" t="s">
        <v>1571</v>
      </c>
      <c r="C760" s="57" t="s">
        <v>75</v>
      </c>
      <c r="D760" s="58" t="s">
        <v>1572</v>
      </c>
      <c r="E760" s="56" t="s">
        <v>75</v>
      </c>
      <c r="F760" s="56"/>
      <c r="G760" s="59"/>
      <c r="H760" s="60"/>
      <c r="I760" s="60"/>
      <c r="J760" s="61"/>
      <c r="L760" s="62"/>
      <c r="M760" s="63"/>
      <c r="N760" s="63"/>
    </row>
    <row r="761" spans="1:14" x14ac:dyDescent="0.25">
      <c r="A761" s="44">
        <v>272</v>
      </c>
      <c r="B761" s="73" t="s">
        <v>1573</v>
      </c>
      <c r="C761" s="73" t="s">
        <v>75</v>
      </c>
      <c r="D761" s="74" t="s">
        <v>1574</v>
      </c>
      <c r="E761" s="44" t="s">
        <v>255</v>
      </c>
      <c r="F761" s="44" t="s">
        <v>416</v>
      </c>
      <c r="G761" s="46">
        <v>1</v>
      </c>
      <c r="H761" s="47">
        <v>462</v>
      </c>
      <c r="I761" s="47">
        <f>ROUND(G761*H761,2)</f>
        <v>462</v>
      </c>
      <c r="J761" s="48">
        <v>0.21</v>
      </c>
      <c r="L761" s="75"/>
    </row>
    <row r="762" spans="1:14" x14ac:dyDescent="0.25">
      <c r="A762" s="44">
        <v>273</v>
      </c>
      <c r="B762" s="73" t="s">
        <v>1575</v>
      </c>
      <c r="C762" s="73" t="s">
        <v>75</v>
      </c>
      <c r="D762" s="74" t="s">
        <v>1576</v>
      </c>
      <c r="E762" s="44" t="s">
        <v>255</v>
      </c>
      <c r="F762" s="44" t="s">
        <v>416</v>
      </c>
      <c r="G762" s="46">
        <v>2</v>
      </c>
      <c r="H762" s="47">
        <v>567</v>
      </c>
      <c r="I762" s="47">
        <f>ROUND(G762*H762,2)</f>
        <v>1134</v>
      </c>
      <c r="J762" s="48">
        <v>0.21</v>
      </c>
      <c r="L762" s="75"/>
    </row>
    <row r="763" spans="1:14" x14ac:dyDescent="0.25">
      <c r="A763" s="44">
        <v>274</v>
      </c>
      <c r="B763" s="73" t="s">
        <v>1577</v>
      </c>
      <c r="C763" s="73" t="s">
        <v>75</v>
      </c>
      <c r="D763" s="74" t="s">
        <v>1578</v>
      </c>
      <c r="E763" s="44" t="s">
        <v>255</v>
      </c>
      <c r="F763" s="44" t="s">
        <v>416</v>
      </c>
      <c r="G763" s="46">
        <v>1</v>
      </c>
      <c r="H763" s="47">
        <v>798</v>
      </c>
      <c r="I763" s="47">
        <f>ROUND(G763*H763,2)</f>
        <v>798</v>
      </c>
      <c r="J763" s="48">
        <v>0.21</v>
      </c>
      <c r="L763" s="75"/>
    </row>
    <row r="764" spans="1:14" s="55" customFormat="1" x14ac:dyDescent="0.25">
      <c r="A764" s="56"/>
      <c r="B764" s="57" t="s">
        <v>1579</v>
      </c>
      <c r="C764" s="57" t="s">
        <v>75</v>
      </c>
      <c r="D764" s="58" t="s">
        <v>1580</v>
      </c>
      <c r="E764" s="56" t="s">
        <v>75</v>
      </c>
      <c r="F764" s="56"/>
      <c r="G764" s="59"/>
      <c r="H764" s="60"/>
      <c r="I764" s="60"/>
      <c r="J764" s="61"/>
      <c r="L764" s="62"/>
      <c r="M764" s="63"/>
      <c r="N764" s="63"/>
    </row>
    <row r="765" spans="1:14" ht="19.5" x14ac:dyDescent="0.25">
      <c r="A765" s="44">
        <v>275</v>
      </c>
      <c r="B765" s="73" t="s">
        <v>1581</v>
      </c>
      <c r="C765" s="73" t="s">
        <v>75</v>
      </c>
      <c r="D765" s="74" t="s">
        <v>1582</v>
      </c>
      <c r="E765" s="44" t="s">
        <v>255</v>
      </c>
      <c r="F765" s="44" t="s">
        <v>416</v>
      </c>
      <c r="G765" s="46">
        <v>1</v>
      </c>
      <c r="H765" s="47">
        <v>25.2</v>
      </c>
      <c r="I765" s="47">
        <f>ROUND(G765*H765,2)</f>
        <v>25.2</v>
      </c>
      <c r="J765" s="48">
        <v>0.21</v>
      </c>
      <c r="L765" s="75"/>
    </row>
    <row r="766" spans="1:14" ht="19.5" x14ac:dyDescent="0.25">
      <c r="A766" s="44">
        <v>276</v>
      </c>
      <c r="B766" s="73" t="s">
        <v>1583</v>
      </c>
      <c r="C766" s="73" t="s">
        <v>75</v>
      </c>
      <c r="D766" s="74" t="s">
        <v>1584</v>
      </c>
      <c r="E766" s="44" t="s">
        <v>255</v>
      </c>
      <c r="F766" s="44" t="s">
        <v>416</v>
      </c>
      <c r="G766" s="46">
        <v>1</v>
      </c>
      <c r="H766" s="47">
        <v>28.56</v>
      </c>
      <c r="I766" s="47">
        <f>ROUND(G766*H766,2)</f>
        <v>28.56</v>
      </c>
      <c r="J766" s="48">
        <v>0.21</v>
      </c>
      <c r="L766" s="75"/>
    </row>
    <row r="767" spans="1:14" ht="19.5" x14ac:dyDescent="0.25">
      <c r="A767" s="44">
        <v>277</v>
      </c>
      <c r="B767" s="73" t="s">
        <v>1585</v>
      </c>
      <c r="C767" s="73" t="s">
        <v>75</v>
      </c>
      <c r="D767" s="74" t="s">
        <v>1586</v>
      </c>
      <c r="E767" s="44" t="s">
        <v>255</v>
      </c>
      <c r="F767" s="44" t="s">
        <v>416</v>
      </c>
      <c r="G767" s="46">
        <v>3</v>
      </c>
      <c r="H767" s="47">
        <v>34.44</v>
      </c>
      <c r="I767" s="47">
        <f>ROUND(G767*H767,2)</f>
        <v>103.32</v>
      </c>
      <c r="J767" s="48">
        <v>0.21</v>
      </c>
      <c r="L767" s="75"/>
    </row>
    <row r="768" spans="1:14" ht="19.5" x14ac:dyDescent="0.25">
      <c r="A768" s="44">
        <v>278</v>
      </c>
      <c r="B768" s="73" t="s">
        <v>1587</v>
      </c>
      <c r="C768" s="73" t="s">
        <v>75</v>
      </c>
      <c r="D768" s="74" t="s">
        <v>1588</v>
      </c>
      <c r="E768" s="44" t="s">
        <v>255</v>
      </c>
      <c r="F768" s="44" t="s">
        <v>416</v>
      </c>
      <c r="G768" s="46">
        <v>2</v>
      </c>
      <c r="H768" s="47">
        <v>37.799999999999997</v>
      </c>
      <c r="I768" s="47">
        <f>ROUND(G768*H768,2)</f>
        <v>75.599999999999994</v>
      </c>
      <c r="J768" s="48">
        <v>0.21</v>
      </c>
      <c r="L768" s="75"/>
    </row>
    <row r="769" spans="1:15" s="55" customFormat="1" x14ac:dyDescent="0.25">
      <c r="A769" s="64"/>
      <c r="B769" s="65" t="s">
        <v>1589</v>
      </c>
      <c r="C769" s="65" t="s">
        <v>75</v>
      </c>
      <c r="D769" s="66" t="s">
        <v>1590</v>
      </c>
      <c r="E769" s="64" t="s">
        <v>114</v>
      </c>
      <c r="F769" s="64"/>
      <c r="G769" s="67"/>
      <c r="H769" s="68"/>
      <c r="I769" s="68"/>
      <c r="J769" s="69"/>
      <c r="K769" s="70"/>
      <c r="L769" s="71"/>
      <c r="M769" s="72"/>
      <c r="N769" s="72"/>
      <c r="O769" s="70"/>
    </row>
    <row r="770" spans="1:15" s="55" customFormat="1" x14ac:dyDescent="0.25">
      <c r="A770" s="56"/>
      <c r="B770" s="57" t="s">
        <v>1591</v>
      </c>
      <c r="C770" s="57" t="s">
        <v>75</v>
      </c>
      <c r="D770" s="58" t="s">
        <v>1592</v>
      </c>
      <c r="E770" s="56" t="s">
        <v>75</v>
      </c>
      <c r="F770" s="56"/>
      <c r="G770" s="59"/>
      <c r="H770" s="60"/>
      <c r="I770" s="60"/>
      <c r="J770" s="61"/>
      <c r="L770" s="62"/>
      <c r="M770" s="63"/>
      <c r="N770" s="63"/>
    </row>
    <row r="771" spans="1:15" x14ac:dyDescent="0.25">
      <c r="A771" s="44">
        <v>279</v>
      </c>
      <c r="B771" s="73" t="s">
        <v>1593</v>
      </c>
      <c r="C771" s="73" t="s">
        <v>75</v>
      </c>
      <c r="D771" s="74" t="s">
        <v>1594</v>
      </c>
      <c r="E771" s="44" t="s">
        <v>255</v>
      </c>
      <c r="F771" s="44" t="s">
        <v>416</v>
      </c>
      <c r="G771" s="46">
        <v>1</v>
      </c>
      <c r="H771" s="47">
        <v>42</v>
      </c>
      <c r="I771" s="47">
        <f>ROUND(G771*H771,2)</f>
        <v>42</v>
      </c>
      <c r="J771" s="48">
        <v>0.21</v>
      </c>
      <c r="L771" s="75"/>
    </row>
    <row r="772" spans="1:15" x14ac:dyDescent="0.25">
      <c r="A772" s="44">
        <v>280</v>
      </c>
      <c r="B772" s="73" t="s">
        <v>1595</v>
      </c>
      <c r="C772" s="73" t="s">
        <v>75</v>
      </c>
      <c r="D772" s="74" t="s">
        <v>1596</v>
      </c>
      <c r="E772" s="44" t="s">
        <v>255</v>
      </c>
      <c r="F772" s="44" t="s">
        <v>416</v>
      </c>
      <c r="G772" s="46">
        <v>1</v>
      </c>
      <c r="H772" s="47">
        <v>46.2</v>
      </c>
      <c r="I772" s="47">
        <f>ROUND(G772*H772,2)</f>
        <v>46.2</v>
      </c>
      <c r="J772" s="48">
        <v>0.21</v>
      </c>
      <c r="L772" s="75"/>
    </row>
    <row r="773" spans="1:15" x14ac:dyDescent="0.25">
      <c r="A773" s="44">
        <v>281</v>
      </c>
      <c r="B773" s="73" t="s">
        <v>1597</v>
      </c>
      <c r="C773" s="73" t="s">
        <v>75</v>
      </c>
      <c r="D773" s="74" t="s">
        <v>1598</v>
      </c>
      <c r="E773" s="44" t="s">
        <v>255</v>
      </c>
      <c r="F773" s="44" t="s">
        <v>416</v>
      </c>
      <c r="G773" s="46">
        <v>1</v>
      </c>
      <c r="H773" s="47">
        <v>56.28</v>
      </c>
      <c r="I773" s="47">
        <f>ROUND(G773*H773,2)</f>
        <v>56.28</v>
      </c>
      <c r="J773" s="48">
        <v>0.21</v>
      </c>
      <c r="L773" s="75"/>
    </row>
    <row r="774" spans="1:15" x14ac:dyDescent="0.25">
      <c r="A774" s="44">
        <v>282</v>
      </c>
      <c r="B774" s="73" t="s">
        <v>1599</v>
      </c>
      <c r="C774" s="73" t="s">
        <v>75</v>
      </c>
      <c r="D774" s="74" t="s">
        <v>1600</v>
      </c>
      <c r="E774" s="44" t="s">
        <v>255</v>
      </c>
      <c r="F774" s="44" t="s">
        <v>416</v>
      </c>
      <c r="G774" s="46">
        <v>3</v>
      </c>
      <c r="H774" s="47">
        <v>357</v>
      </c>
      <c r="I774" s="47">
        <f>ROUND(G774*H774,2)</f>
        <v>1071</v>
      </c>
      <c r="J774" s="48">
        <v>0.21</v>
      </c>
      <c r="L774" s="75"/>
    </row>
    <row r="775" spans="1:15" x14ac:dyDescent="0.25">
      <c r="A775" s="44">
        <v>283</v>
      </c>
      <c r="B775" s="73" t="s">
        <v>1597</v>
      </c>
      <c r="C775" s="73" t="s">
        <v>75</v>
      </c>
      <c r="D775" s="74" t="s">
        <v>1601</v>
      </c>
      <c r="E775" s="44" t="s">
        <v>255</v>
      </c>
      <c r="F775" s="44" t="s">
        <v>416</v>
      </c>
      <c r="G775" s="46">
        <v>2</v>
      </c>
      <c r="H775" s="47">
        <v>411.6</v>
      </c>
      <c r="I775" s="47">
        <f>ROUND(G775*H775,2)</f>
        <v>823.2</v>
      </c>
      <c r="J775" s="48">
        <v>0.21</v>
      </c>
      <c r="L775" s="75"/>
    </row>
    <row r="776" spans="1:15" s="55" customFormat="1" x14ac:dyDescent="0.25">
      <c r="A776" s="64"/>
      <c r="B776" s="65" t="s">
        <v>1602</v>
      </c>
      <c r="C776" s="65" t="s">
        <v>75</v>
      </c>
      <c r="D776" s="66" t="s">
        <v>1603</v>
      </c>
      <c r="E776" s="64" t="s">
        <v>114</v>
      </c>
      <c r="F776" s="64"/>
      <c r="G776" s="67"/>
      <c r="H776" s="68"/>
      <c r="I776" s="68"/>
      <c r="J776" s="69"/>
      <c r="K776" s="70"/>
      <c r="L776" s="71"/>
      <c r="M776" s="72"/>
      <c r="N776" s="72"/>
      <c r="O776" s="70"/>
    </row>
    <row r="777" spans="1:15" s="55" customFormat="1" x14ac:dyDescent="0.25">
      <c r="A777" s="56"/>
      <c r="B777" s="57" t="s">
        <v>1604</v>
      </c>
      <c r="C777" s="57" t="s">
        <v>75</v>
      </c>
      <c r="D777" s="58" t="s">
        <v>1605</v>
      </c>
      <c r="E777" s="56" t="s">
        <v>75</v>
      </c>
      <c r="F777" s="56"/>
      <c r="G777" s="59"/>
      <c r="H777" s="60"/>
      <c r="I777" s="60"/>
      <c r="J777" s="61"/>
      <c r="L777" s="62"/>
      <c r="M777" s="63"/>
      <c r="N777" s="63"/>
    </row>
    <row r="778" spans="1:15" s="55" customFormat="1" x14ac:dyDescent="0.25">
      <c r="A778" s="56"/>
      <c r="B778" s="57" t="s">
        <v>1606</v>
      </c>
      <c r="C778" s="57" t="s">
        <v>75</v>
      </c>
      <c r="D778" s="58" t="s">
        <v>1607</v>
      </c>
      <c r="E778" s="56" t="s">
        <v>75</v>
      </c>
      <c r="F778" s="56"/>
      <c r="G778" s="59"/>
      <c r="H778" s="60"/>
      <c r="I778" s="60"/>
      <c r="J778" s="61"/>
      <c r="L778" s="62"/>
      <c r="M778" s="63"/>
      <c r="N778" s="63"/>
    </row>
    <row r="779" spans="1:15" ht="19.5" x14ac:dyDescent="0.25">
      <c r="A779" s="44">
        <v>284</v>
      </c>
      <c r="B779" s="73" t="s">
        <v>1608</v>
      </c>
      <c r="C779" s="73" t="s">
        <v>75</v>
      </c>
      <c r="D779" s="74" t="s">
        <v>1609</v>
      </c>
      <c r="E779" s="44" t="s">
        <v>255</v>
      </c>
      <c r="F779" s="44" t="s">
        <v>416</v>
      </c>
      <c r="G779" s="46">
        <v>16</v>
      </c>
      <c r="H779" s="47">
        <v>58.8</v>
      </c>
      <c r="I779" s="47">
        <f>ROUND(G779*H779,2)</f>
        <v>940.8</v>
      </c>
      <c r="J779" s="48">
        <v>0.21</v>
      </c>
      <c r="L779" s="75"/>
    </row>
    <row r="780" spans="1:15" s="55" customFormat="1" x14ac:dyDescent="0.25">
      <c r="A780" s="56"/>
      <c r="B780" s="57" t="s">
        <v>1610</v>
      </c>
      <c r="C780" s="57" t="s">
        <v>75</v>
      </c>
      <c r="D780" s="58" t="s">
        <v>1611</v>
      </c>
      <c r="E780" s="56" t="s">
        <v>75</v>
      </c>
      <c r="F780" s="56"/>
      <c r="G780" s="59"/>
      <c r="H780" s="60"/>
      <c r="I780" s="60"/>
      <c r="J780" s="61"/>
      <c r="L780" s="62"/>
      <c r="M780" s="63"/>
      <c r="N780" s="63"/>
    </row>
    <row r="781" spans="1:15" s="55" customFormat="1" ht="19.5" x14ac:dyDescent="0.25">
      <c r="A781" s="64"/>
      <c r="B781" s="65" t="s">
        <v>1612</v>
      </c>
      <c r="C781" s="65" t="s">
        <v>75</v>
      </c>
      <c r="D781" s="66" t="s">
        <v>1613</v>
      </c>
      <c r="E781" s="64" t="s">
        <v>114</v>
      </c>
      <c r="F781" s="64"/>
      <c r="G781" s="67"/>
      <c r="H781" s="68"/>
      <c r="I781" s="68"/>
      <c r="J781" s="69"/>
      <c r="K781" s="70"/>
      <c r="L781" s="71"/>
      <c r="M781" s="72"/>
      <c r="N781" s="72"/>
      <c r="O781" s="70"/>
    </row>
    <row r="782" spans="1:15" s="55" customFormat="1" x14ac:dyDescent="0.25">
      <c r="A782" s="56"/>
      <c r="B782" s="57" t="s">
        <v>1614</v>
      </c>
      <c r="C782" s="57" t="s">
        <v>75</v>
      </c>
      <c r="D782" s="58" t="s">
        <v>1615</v>
      </c>
      <c r="E782" s="56" t="s">
        <v>75</v>
      </c>
      <c r="F782" s="56"/>
      <c r="G782" s="59"/>
      <c r="H782" s="60"/>
      <c r="I782" s="60"/>
      <c r="J782" s="61"/>
      <c r="L782" s="62"/>
      <c r="M782" s="63"/>
      <c r="N782" s="63"/>
    </row>
    <row r="783" spans="1:15" s="55" customFormat="1" ht="19.5" x14ac:dyDescent="0.25">
      <c r="A783" s="56"/>
      <c r="B783" s="57" t="s">
        <v>1616</v>
      </c>
      <c r="C783" s="57" t="s">
        <v>75</v>
      </c>
      <c r="D783" s="58" t="s">
        <v>1617</v>
      </c>
      <c r="E783" s="56" t="s">
        <v>75</v>
      </c>
      <c r="F783" s="56"/>
      <c r="G783" s="59"/>
      <c r="H783" s="60"/>
      <c r="I783" s="60"/>
      <c r="J783" s="61"/>
      <c r="L783" s="62"/>
      <c r="M783" s="63"/>
      <c r="N783" s="63"/>
    </row>
    <row r="784" spans="1:15" x14ac:dyDescent="0.25">
      <c r="A784" s="44">
        <v>285</v>
      </c>
      <c r="B784" s="73" t="s">
        <v>1618</v>
      </c>
      <c r="C784" s="73" t="s">
        <v>75</v>
      </c>
      <c r="D784" s="74" t="s">
        <v>1619</v>
      </c>
      <c r="E784" s="44" t="s">
        <v>255</v>
      </c>
      <c r="F784" s="44" t="s">
        <v>416</v>
      </c>
      <c r="G784" s="46">
        <v>1</v>
      </c>
      <c r="H784" s="47">
        <v>756</v>
      </c>
      <c r="I784" s="47">
        <f>ROUND(G784*H784,2)</f>
        <v>756</v>
      </c>
      <c r="J784" s="48">
        <v>0.21</v>
      </c>
      <c r="L784" s="75"/>
    </row>
    <row r="785" spans="1:15" x14ac:dyDescent="0.25">
      <c r="A785" s="44">
        <v>286</v>
      </c>
      <c r="B785" s="73" t="s">
        <v>1620</v>
      </c>
      <c r="C785" s="73" t="s">
        <v>75</v>
      </c>
      <c r="D785" s="74" t="s">
        <v>1621</v>
      </c>
      <c r="E785" s="44" t="s">
        <v>255</v>
      </c>
      <c r="F785" s="44" t="s">
        <v>416</v>
      </c>
      <c r="G785" s="46">
        <v>1</v>
      </c>
      <c r="H785" s="47">
        <v>420</v>
      </c>
      <c r="I785" s="47">
        <f>ROUND(G785*H785,2)</f>
        <v>420</v>
      </c>
      <c r="J785" s="48">
        <v>0.21</v>
      </c>
      <c r="L785" s="75"/>
    </row>
    <row r="786" spans="1:15" x14ac:dyDescent="0.25">
      <c r="A786" s="44">
        <v>287</v>
      </c>
      <c r="B786" s="73" t="s">
        <v>1622</v>
      </c>
      <c r="C786" s="73" t="s">
        <v>75</v>
      </c>
      <c r="D786" s="74" t="s">
        <v>1623</v>
      </c>
      <c r="E786" s="44" t="s">
        <v>255</v>
      </c>
      <c r="F786" s="44" t="s">
        <v>416</v>
      </c>
      <c r="G786" s="46">
        <v>1</v>
      </c>
      <c r="H786" s="47">
        <v>420</v>
      </c>
      <c r="I786" s="47">
        <f>ROUND(G786*H786,2)</f>
        <v>420</v>
      </c>
      <c r="J786" s="48">
        <v>0.21</v>
      </c>
      <c r="L786" s="75"/>
    </row>
    <row r="787" spans="1:15" x14ac:dyDescent="0.25">
      <c r="A787" s="44">
        <v>288</v>
      </c>
      <c r="B787" s="73" t="s">
        <v>1624</v>
      </c>
      <c r="C787" s="73" t="s">
        <v>75</v>
      </c>
      <c r="D787" s="74" t="s">
        <v>1625</v>
      </c>
      <c r="E787" s="44" t="s">
        <v>255</v>
      </c>
      <c r="F787" s="44" t="s">
        <v>416</v>
      </c>
      <c r="G787" s="46">
        <v>1</v>
      </c>
      <c r="H787" s="47">
        <v>336</v>
      </c>
      <c r="I787" s="47">
        <f>ROUND(G787*H787,2)</f>
        <v>336</v>
      </c>
      <c r="J787" s="48">
        <v>0.21</v>
      </c>
      <c r="L787" s="75"/>
    </row>
    <row r="788" spans="1:15" x14ac:dyDescent="0.25">
      <c r="A788" s="44">
        <v>289</v>
      </c>
      <c r="B788" s="73" t="s">
        <v>1626</v>
      </c>
      <c r="C788" s="73" t="s">
        <v>75</v>
      </c>
      <c r="D788" s="74" t="s">
        <v>1627</v>
      </c>
      <c r="E788" s="44" t="s">
        <v>255</v>
      </c>
      <c r="F788" s="44" t="s">
        <v>416</v>
      </c>
      <c r="G788" s="46">
        <v>1</v>
      </c>
      <c r="H788" s="47">
        <v>168</v>
      </c>
      <c r="I788" s="47">
        <f>ROUND(G788*H788,2)</f>
        <v>168</v>
      </c>
      <c r="J788" s="48">
        <v>0.21</v>
      </c>
      <c r="L788" s="75"/>
    </row>
    <row r="789" spans="1:15" s="55" customFormat="1" x14ac:dyDescent="0.25">
      <c r="A789" s="64"/>
      <c r="B789" s="65" t="s">
        <v>1628</v>
      </c>
      <c r="C789" s="65" t="s">
        <v>75</v>
      </c>
      <c r="D789" s="66" t="s">
        <v>1629</v>
      </c>
      <c r="E789" s="64" t="s">
        <v>114</v>
      </c>
      <c r="F789" s="64"/>
      <c r="G789" s="67"/>
      <c r="H789" s="68"/>
      <c r="I789" s="68"/>
      <c r="J789" s="69"/>
      <c r="K789" s="70"/>
      <c r="L789" s="71"/>
      <c r="M789" s="72"/>
      <c r="N789" s="72"/>
      <c r="O789" s="70"/>
    </row>
    <row r="790" spans="1:15" s="55" customFormat="1" x14ac:dyDescent="0.25">
      <c r="A790" s="56"/>
      <c r="B790" s="57" t="s">
        <v>1630</v>
      </c>
      <c r="C790" s="57" t="s">
        <v>75</v>
      </c>
      <c r="D790" s="58" t="s">
        <v>1631</v>
      </c>
      <c r="E790" s="56" t="s">
        <v>75</v>
      </c>
      <c r="F790" s="56"/>
      <c r="G790" s="59"/>
      <c r="H790" s="60"/>
      <c r="I790" s="60"/>
      <c r="J790" s="61"/>
      <c r="L790" s="62"/>
      <c r="M790" s="63"/>
      <c r="N790" s="63"/>
    </row>
    <row r="791" spans="1:15" s="55" customFormat="1" x14ac:dyDescent="0.25">
      <c r="A791" s="56"/>
      <c r="B791" s="57" t="s">
        <v>1632</v>
      </c>
      <c r="C791" s="57" t="s">
        <v>75</v>
      </c>
      <c r="D791" s="58" t="s">
        <v>1633</v>
      </c>
      <c r="E791" s="56" t="s">
        <v>75</v>
      </c>
      <c r="F791" s="56"/>
      <c r="G791" s="59"/>
      <c r="H791" s="60"/>
      <c r="I791" s="60"/>
      <c r="J791" s="61"/>
      <c r="L791" s="62"/>
      <c r="M791" s="63"/>
      <c r="N791" s="63"/>
    </row>
    <row r="792" spans="1:15" ht="19.5" x14ac:dyDescent="0.25">
      <c r="A792" s="44">
        <v>290</v>
      </c>
      <c r="B792" s="73" t="s">
        <v>1634</v>
      </c>
      <c r="C792" s="73" t="s">
        <v>75</v>
      </c>
      <c r="D792" s="74" t="s">
        <v>1635</v>
      </c>
      <c r="E792" s="44" t="s">
        <v>255</v>
      </c>
      <c r="F792" s="44" t="s">
        <v>1636</v>
      </c>
      <c r="G792" s="46">
        <v>3796</v>
      </c>
      <c r="H792" s="47">
        <v>0.67</v>
      </c>
      <c r="I792" s="47">
        <f>ROUND(G792*H792,2)</f>
        <v>2543.3200000000002</v>
      </c>
      <c r="J792" s="48">
        <v>0.21</v>
      </c>
      <c r="L792" s="75"/>
    </row>
    <row r="793" spans="1:15" x14ac:dyDescent="0.25">
      <c r="A793" s="44">
        <v>291</v>
      </c>
      <c r="B793" s="73" t="s">
        <v>1637</v>
      </c>
      <c r="C793" s="73" t="s">
        <v>75</v>
      </c>
      <c r="D793" s="74" t="s">
        <v>1638</v>
      </c>
      <c r="E793" s="44" t="s">
        <v>255</v>
      </c>
      <c r="F793" s="44" t="s">
        <v>257</v>
      </c>
      <c r="G793" s="46">
        <v>427</v>
      </c>
      <c r="H793" s="47">
        <v>33.6</v>
      </c>
      <c r="I793" s="47">
        <f>ROUND(G793*H793,2)</f>
        <v>14347.2</v>
      </c>
      <c r="J793" s="48">
        <v>0.21</v>
      </c>
      <c r="L793" s="75"/>
    </row>
    <row r="794" spans="1:15" s="55" customFormat="1" x14ac:dyDescent="0.25">
      <c r="A794" s="56"/>
      <c r="B794" s="57" t="s">
        <v>1639</v>
      </c>
      <c r="C794" s="57" t="s">
        <v>75</v>
      </c>
      <c r="D794" s="58" t="s">
        <v>1640</v>
      </c>
      <c r="E794" s="56" t="s">
        <v>75</v>
      </c>
      <c r="F794" s="56"/>
      <c r="G794" s="59"/>
      <c r="H794" s="60"/>
      <c r="I794" s="60"/>
      <c r="J794" s="61"/>
      <c r="L794" s="62"/>
      <c r="M794" s="63"/>
      <c r="N794" s="63"/>
    </row>
    <row r="795" spans="1:15" s="55" customFormat="1" x14ac:dyDescent="0.25">
      <c r="A795" s="64"/>
      <c r="B795" s="65" t="s">
        <v>1641</v>
      </c>
      <c r="C795" s="65" t="s">
        <v>75</v>
      </c>
      <c r="D795" s="66" t="s">
        <v>1642</v>
      </c>
      <c r="E795" s="64" t="s">
        <v>114</v>
      </c>
      <c r="F795" s="64"/>
      <c r="G795" s="67"/>
      <c r="H795" s="68"/>
      <c r="I795" s="68"/>
      <c r="J795" s="69"/>
      <c r="K795" s="70"/>
      <c r="L795" s="71"/>
      <c r="M795" s="72"/>
      <c r="N795" s="72"/>
      <c r="O795" s="70"/>
    </row>
    <row r="796" spans="1:15" s="55" customFormat="1" x14ac:dyDescent="0.25">
      <c r="A796" s="64"/>
      <c r="B796" s="65" t="s">
        <v>1643</v>
      </c>
      <c r="C796" s="65" t="s">
        <v>75</v>
      </c>
      <c r="D796" s="66" t="s">
        <v>1644</v>
      </c>
      <c r="E796" s="64" t="s">
        <v>114</v>
      </c>
      <c r="F796" s="64"/>
      <c r="G796" s="67"/>
      <c r="H796" s="68"/>
      <c r="I796" s="68"/>
      <c r="J796" s="69"/>
      <c r="K796" s="70"/>
      <c r="L796" s="71"/>
      <c r="M796" s="72"/>
      <c r="N796" s="72"/>
      <c r="O796" s="70"/>
    </row>
    <row r="797" spans="1:15" s="55" customFormat="1" x14ac:dyDescent="0.25">
      <c r="A797" s="56"/>
      <c r="B797" s="57" t="s">
        <v>1645</v>
      </c>
      <c r="C797" s="57" t="s">
        <v>75</v>
      </c>
      <c r="D797" s="58" t="s">
        <v>1646</v>
      </c>
      <c r="E797" s="56" t="s">
        <v>75</v>
      </c>
      <c r="F797" s="56"/>
      <c r="G797" s="59"/>
      <c r="H797" s="60"/>
      <c r="I797" s="60"/>
      <c r="J797" s="61"/>
      <c r="L797" s="62"/>
      <c r="M797" s="63"/>
      <c r="N797" s="63"/>
    </row>
    <row r="798" spans="1:15" s="55" customFormat="1" x14ac:dyDescent="0.25">
      <c r="A798" s="56"/>
      <c r="B798" s="57" t="s">
        <v>1647</v>
      </c>
      <c r="C798" s="57" t="s">
        <v>75</v>
      </c>
      <c r="D798" s="58" t="s">
        <v>1648</v>
      </c>
      <c r="E798" s="56" t="s">
        <v>75</v>
      </c>
      <c r="F798" s="56"/>
      <c r="G798" s="59"/>
      <c r="H798" s="60"/>
      <c r="I798" s="60"/>
      <c r="J798" s="61"/>
      <c r="L798" s="62"/>
      <c r="M798" s="63"/>
      <c r="N798" s="63"/>
    </row>
    <row r="799" spans="1:15" x14ac:dyDescent="0.25">
      <c r="A799" s="44">
        <v>292</v>
      </c>
      <c r="B799" s="73" t="s">
        <v>1649</v>
      </c>
      <c r="C799" s="73" t="s">
        <v>75</v>
      </c>
      <c r="D799" s="74" t="s">
        <v>1650</v>
      </c>
      <c r="E799" s="44" t="s">
        <v>255</v>
      </c>
      <c r="F799" s="44" t="s">
        <v>416</v>
      </c>
      <c r="G799" s="46">
        <v>1</v>
      </c>
      <c r="H799" s="47">
        <v>29678.04</v>
      </c>
      <c r="I799" s="47">
        <f>ROUND(G799*H799,2)</f>
        <v>29678.04</v>
      </c>
      <c r="J799" s="48">
        <v>0.21</v>
      </c>
      <c r="L799" s="75"/>
    </row>
    <row r="800" spans="1:15" x14ac:dyDescent="0.25">
      <c r="A800" s="44">
        <v>293</v>
      </c>
      <c r="B800" s="73" t="s">
        <v>1651</v>
      </c>
      <c r="C800" s="73" t="s">
        <v>75</v>
      </c>
      <c r="D800" s="74" t="s">
        <v>1652</v>
      </c>
      <c r="E800" s="44" t="s">
        <v>255</v>
      </c>
      <c r="F800" s="44" t="s">
        <v>416</v>
      </c>
      <c r="G800" s="46">
        <v>1</v>
      </c>
      <c r="H800" s="47">
        <v>9240</v>
      </c>
      <c r="I800" s="47">
        <f>ROUND(G800*H800,2)</f>
        <v>9240</v>
      </c>
      <c r="J800" s="48">
        <v>0.21</v>
      </c>
      <c r="L800" s="75"/>
    </row>
    <row r="801" spans="1:15" s="55" customFormat="1" x14ac:dyDescent="0.25">
      <c r="A801" s="64"/>
      <c r="B801" s="65" t="s">
        <v>1653</v>
      </c>
      <c r="C801" s="65" t="s">
        <v>75</v>
      </c>
      <c r="D801" s="66" t="s">
        <v>1654</v>
      </c>
      <c r="E801" s="64" t="s">
        <v>114</v>
      </c>
      <c r="F801" s="64"/>
      <c r="G801" s="67"/>
      <c r="H801" s="68"/>
      <c r="I801" s="68"/>
      <c r="J801" s="69"/>
      <c r="K801" s="70"/>
      <c r="L801" s="71"/>
      <c r="M801" s="72"/>
      <c r="N801" s="72"/>
      <c r="O801" s="70"/>
    </row>
    <row r="802" spans="1:15" s="55" customFormat="1" x14ac:dyDescent="0.25">
      <c r="A802" s="56"/>
      <c r="B802" s="57" t="s">
        <v>1655</v>
      </c>
      <c r="C802" s="57" t="s">
        <v>75</v>
      </c>
      <c r="D802" s="58" t="s">
        <v>1656</v>
      </c>
      <c r="E802" s="56" t="s">
        <v>75</v>
      </c>
      <c r="F802" s="56"/>
      <c r="G802" s="59"/>
      <c r="H802" s="60"/>
      <c r="I802" s="60"/>
      <c r="J802" s="61"/>
      <c r="L802" s="62"/>
      <c r="M802" s="63"/>
      <c r="N802" s="63"/>
    </row>
    <row r="803" spans="1:15" s="55" customFormat="1" x14ac:dyDescent="0.25">
      <c r="A803" s="56"/>
      <c r="B803" s="57" t="s">
        <v>1657</v>
      </c>
      <c r="C803" s="57" t="s">
        <v>75</v>
      </c>
      <c r="D803" s="58" t="s">
        <v>1658</v>
      </c>
      <c r="E803" s="56" t="s">
        <v>75</v>
      </c>
      <c r="F803" s="56"/>
      <c r="G803" s="59"/>
      <c r="H803" s="60"/>
      <c r="I803" s="60"/>
      <c r="J803" s="61"/>
      <c r="L803" s="62"/>
      <c r="M803" s="63"/>
      <c r="N803" s="63"/>
    </row>
    <row r="804" spans="1:15" s="55" customFormat="1" x14ac:dyDescent="0.25">
      <c r="A804" s="56"/>
      <c r="B804" s="57" t="s">
        <v>1659</v>
      </c>
      <c r="C804" s="57" t="s">
        <v>75</v>
      </c>
      <c r="D804" s="58" t="s">
        <v>1660</v>
      </c>
      <c r="E804" s="56" t="s">
        <v>75</v>
      </c>
      <c r="F804" s="56"/>
      <c r="G804" s="59"/>
      <c r="H804" s="60"/>
      <c r="I804" s="60"/>
      <c r="J804" s="61"/>
      <c r="L804" s="62"/>
      <c r="M804" s="63"/>
      <c r="N804" s="63"/>
    </row>
    <row r="805" spans="1:15" ht="29.25" x14ac:dyDescent="0.25">
      <c r="A805" s="44">
        <v>294</v>
      </c>
      <c r="B805" s="73" t="s">
        <v>1661</v>
      </c>
      <c r="C805" s="73" t="s">
        <v>75</v>
      </c>
      <c r="D805" s="74" t="s">
        <v>1662</v>
      </c>
      <c r="E805" s="44" t="s">
        <v>255</v>
      </c>
      <c r="F805" s="44" t="s">
        <v>416</v>
      </c>
      <c r="G805" s="46">
        <v>11</v>
      </c>
      <c r="H805" s="47">
        <v>58.8</v>
      </c>
      <c r="I805" s="47">
        <f>ROUND(G805*H805,2)</f>
        <v>646.79999999999995</v>
      </c>
      <c r="J805" s="48">
        <v>0.21</v>
      </c>
      <c r="L805" s="75"/>
    </row>
    <row r="806" spans="1:15" ht="29.25" x14ac:dyDescent="0.25">
      <c r="A806" s="44">
        <v>295</v>
      </c>
      <c r="B806" s="73" t="s">
        <v>1663</v>
      </c>
      <c r="C806" s="73" t="s">
        <v>75</v>
      </c>
      <c r="D806" s="74" t="s">
        <v>1664</v>
      </c>
      <c r="E806" s="44" t="s">
        <v>255</v>
      </c>
      <c r="F806" s="44" t="s">
        <v>416</v>
      </c>
      <c r="G806" s="46">
        <v>2</v>
      </c>
      <c r="H806" s="47">
        <v>68.88</v>
      </c>
      <c r="I806" s="47">
        <f>ROUND(G806*H806,2)</f>
        <v>137.76</v>
      </c>
      <c r="J806" s="48">
        <v>0.21</v>
      </c>
      <c r="L806" s="75"/>
    </row>
    <row r="807" spans="1:15" ht="29.25" x14ac:dyDescent="0.25">
      <c r="A807" s="44">
        <v>296</v>
      </c>
      <c r="B807" s="73" t="s">
        <v>1665</v>
      </c>
      <c r="C807" s="73" t="s">
        <v>75</v>
      </c>
      <c r="D807" s="74" t="s">
        <v>1666</v>
      </c>
      <c r="E807" s="44" t="s">
        <v>255</v>
      </c>
      <c r="F807" s="44" t="s">
        <v>416</v>
      </c>
      <c r="G807" s="46">
        <v>3</v>
      </c>
      <c r="H807" s="47">
        <v>68.88</v>
      </c>
      <c r="I807" s="47">
        <f>ROUND(G807*H807,2)</f>
        <v>206.64</v>
      </c>
      <c r="J807" s="48">
        <v>0.21</v>
      </c>
      <c r="L807" s="75"/>
    </row>
    <row r="808" spans="1:15" ht="29.25" x14ac:dyDescent="0.25">
      <c r="A808" s="44">
        <v>297</v>
      </c>
      <c r="B808" s="73" t="s">
        <v>1667</v>
      </c>
      <c r="C808" s="73" t="s">
        <v>75</v>
      </c>
      <c r="D808" s="74" t="s">
        <v>1668</v>
      </c>
      <c r="E808" s="44" t="s">
        <v>255</v>
      </c>
      <c r="F808" s="44" t="s">
        <v>416</v>
      </c>
      <c r="G808" s="46">
        <v>5</v>
      </c>
      <c r="H808" s="47">
        <v>94.92</v>
      </c>
      <c r="I808" s="47">
        <f>ROUND(G808*H808,2)</f>
        <v>474.6</v>
      </c>
      <c r="J808" s="48">
        <v>0.21</v>
      </c>
      <c r="L808" s="75"/>
    </row>
    <row r="809" spans="1:15" ht="29.25" x14ac:dyDescent="0.25">
      <c r="A809" s="44">
        <v>298</v>
      </c>
      <c r="B809" s="73" t="s">
        <v>1669</v>
      </c>
      <c r="C809" s="73" t="s">
        <v>75</v>
      </c>
      <c r="D809" s="74" t="s">
        <v>1670</v>
      </c>
      <c r="E809" s="44" t="s">
        <v>255</v>
      </c>
      <c r="F809" s="44" t="s">
        <v>416</v>
      </c>
      <c r="G809" s="46">
        <v>1</v>
      </c>
      <c r="H809" s="47">
        <v>120.96</v>
      </c>
      <c r="I809" s="47">
        <f>ROUND(G809*H809,2)</f>
        <v>120.96</v>
      </c>
      <c r="J809" s="48">
        <v>0.21</v>
      </c>
      <c r="L809" s="75"/>
    </row>
    <row r="810" spans="1:15" s="55" customFormat="1" x14ac:dyDescent="0.25">
      <c r="A810" s="56"/>
      <c r="B810" s="57" t="s">
        <v>1671</v>
      </c>
      <c r="C810" s="57" t="s">
        <v>75</v>
      </c>
      <c r="D810" s="58" t="s">
        <v>1672</v>
      </c>
      <c r="E810" s="56" t="s">
        <v>75</v>
      </c>
      <c r="F810" s="56"/>
      <c r="G810" s="59"/>
      <c r="H810" s="60"/>
      <c r="I810" s="60"/>
      <c r="J810" s="61"/>
      <c r="L810" s="62"/>
      <c r="M810" s="63"/>
      <c r="N810" s="63"/>
    </row>
    <row r="811" spans="1:15" ht="29.25" x14ac:dyDescent="0.25">
      <c r="A811" s="44">
        <v>299</v>
      </c>
      <c r="B811" s="73" t="s">
        <v>1673</v>
      </c>
      <c r="C811" s="73" t="s">
        <v>75</v>
      </c>
      <c r="D811" s="74" t="s">
        <v>1674</v>
      </c>
      <c r="E811" s="44" t="s">
        <v>255</v>
      </c>
      <c r="F811" s="44" t="s">
        <v>416</v>
      </c>
      <c r="G811" s="46">
        <v>2</v>
      </c>
      <c r="H811" s="47">
        <v>273.83999999999997</v>
      </c>
      <c r="I811" s="47">
        <f>ROUND(G811*H811,2)</f>
        <v>547.67999999999995</v>
      </c>
      <c r="J811" s="48">
        <v>0.21</v>
      </c>
      <c r="L811" s="75"/>
    </row>
    <row r="812" spans="1:15" s="55" customFormat="1" x14ac:dyDescent="0.25">
      <c r="A812" s="56"/>
      <c r="B812" s="57" t="s">
        <v>1675</v>
      </c>
      <c r="C812" s="57" t="s">
        <v>75</v>
      </c>
      <c r="D812" s="58" t="s">
        <v>1676</v>
      </c>
      <c r="E812" s="56" t="s">
        <v>75</v>
      </c>
      <c r="F812" s="56"/>
      <c r="G812" s="59"/>
      <c r="H812" s="60"/>
      <c r="I812" s="60"/>
      <c r="J812" s="61"/>
      <c r="L812" s="62"/>
      <c r="M812" s="63"/>
      <c r="N812" s="63"/>
    </row>
    <row r="813" spans="1:15" s="55" customFormat="1" x14ac:dyDescent="0.25">
      <c r="A813" s="56"/>
      <c r="B813" s="57" t="s">
        <v>1677</v>
      </c>
      <c r="C813" s="57" t="s">
        <v>75</v>
      </c>
      <c r="D813" s="58" t="s">
        <v>1678</v>
      </c>
      <c r="E813" s="56" t="s">
        <v>75</v>
      </c>
      <c r="F813" s="56"/>
      <c r="G813" s="59"/>
      <c r="H813" s="60"/>
      <c r="I813" s="60"/>
      <c r="J813" s="61"/>
      <c r="L813" s="62"/>
      <c r="M813" s="63"/>
      <c r="N813" s="63"/>
    </row>
    <row r="814" spans="1:15" s="55" customFormat="1" x14ac:dyDescent="0.25">
      <c r="A814" s="56"/>
      <c r="B814" s="57" t="s">
        <v>1679</v>
      </c>
      <c r="C814" s="57" t="s">
        <v>75</v>
      </c>
      <c r="D814" s="58" t="s">
        <v>1680</v>
      </c>
      <c r="E814" s="56" t="s">
        <v>75</v>
      </c>
      <c r="F814" s="56"/>
      <c r="G814" s="59"/>
      <c r="H814" s="60"/>
      <c r="I814" s="60"/>
      <c r="J814" s="61"/>
      <c r="L814" s="62"/>
      <c r="M814" s="63"/>
      <c r="N814" s="63"/>
    </row>
    <row r="815" spans="1:15" ht="19.5" x14ac:dyDescent="0.25">
      <c r="A815" s="44">
        <v>300</v>
      </c>
      <c r="B815" s="73" t="s">
        <v>1681</v>
      </c>
      <c r="C815" s="73" t="s">
        <v>75</v>
      </c>
      <c r="D815" s="74" t="s">
        <v>1682</v>
      </c>
      <c r="E815" s="44" t="s">
        <v>255</v>
      </c>
      <c r="F815" s="44" t="s">
        <v>416</v>
      </c>
      <c r="G815" s="46">
        <v>9</v>
      </c>
      <c r="H815" s="47">
        <v>115.08</v>
      </c>
      <c r="I815" s="47">
        <f>ROUND(G815*H815,2)</f>
        <v>1035.72</v>
      </c>
      <c r="J815" s="48">
        <v>0.21</v>
      </c>
      <c r="L815" s="75"/>
    </row>
    <row r="816" spans="1:15" s="55" customFormat="1" x14ac:dyDescent="0.25">
      <c r="A816" s="56"/>
      <c r="B816" s="57" t="s">
        <v>1683</v>
      </c>
      <c r="C816" s="57" t="s">
        <v>75</v>
      </c>
      <c r="D816" s="58" t="s">
        <v>1684</v>
      </c>
      <c r="E816" s="56" t="s">
        <v>75</v>
      </c>
      <c r="F816" s="56"/>
      <c r="G816" s="59"/>
      <c r="H816" s="60"/>
      <c r="I816" s="60"/>
      <c r="J816" s="61"/>
      <c r="L816" s="62"/>
      <c r="M816" s="63"/>
      <c r="N816" s="63"/>
    </row>
    <row r="817" spans="1:14" s="55" customFormat="1" x14ac:dyDescent="0.25">
      <c r="A817" s="56"/>
      <c r="B817" s="57" t="s">
        <v>1685</v>
      </c>
      <c r="C817" s="57" t="s">
        <v>75</v>
      </c>
      <c r="D817" s="58" t="s">
        <v>1686</v>
      </c>
      <c r="E817" s="56" t="s">
        <v>75</v>
      </c>
      <c r="F817" s="56"/>
      <c r="G817" s="59"/>
      <c r="H817" s="60"/>
      <c r="I817" s="60"/>
      <c r="J817" s="61"/>
      <c r="L817" s="62"/>
      <c r="M817" s="63"/>
      <c r="N817" s="63"/>
    </row>
    <row r="818" spans="1:14" ht="29.25" x14ac:dyDescent="0.25">
      <c r="A818" s="44">
        <v>301</v>
      </c>
      <c r="B818" s="73" t="s">
        <v>1687</v>
      </c>
      <c r="C818" s="73" t="s">
        <v>75</v>
      </c>
      <c r="D818" s="74" t="s">
        <v>1688</v>
      </c>
      <c r="E818" s="44" t="s">
        <v>255</v>
      </c>
      <c r="F818" s="44" t="s">
        <v>416</v>
      </c>
      <c r="G818" s="46">
        <v>4</v>
      </c>
      <c r="H818" s="47">
        <v>118.44</v>
      </c>
      <c r="I818" s="47">
        <f>ROUND(G818*H818,2)</f>
        <v>473.76</v>
      </c>
      <c r="J818" s="48">
        <v>0.21</v>
      </c>
      <c r="L818" s="75"/>
    </row>
    <row r="819" spans="1:14" ht="29.25" x14ac:dyDescent="0.25">
      <c r="A819" s="44">
        <v>302</v>
      </c>
      <c r="B819" s="73" t="s">
        <v>1689</v>
      </c>
      <c r="C819" s="73" t="s">
        <v>75</v>
      </c>
      <c r="D819" s="74" t="s">
        <v>1690</v>
      </c>
      <c r="E819" s="44" t="s">
        <v>255</v>
      </c>
      <c r="F819" s="44" t="s">
        <v>416</v>
      </c>
      <c r="G819" s="46">
        <v>4</v>
      </c>
      <c r="H819" s="47">
        <v>115.08</v>
      </c>
      <c r="I819" s="47">
        <f>ROUND(G819*H819,2)</f>
        <v>460.32</v>
      </c>
      <c r="J819" s="48">
        <v>0.21</v>
      </c>
      <c r="L819" s="75"/>
    </row>
    <row r="820" spans="1:14" s="55" customFormat="1" x14ac:dyDescent="0.25">
      <c r="A820" s="56"/>
      <c r="B820" s="57" t="s">
        <v>1691</v>
      </c>
      <c r="C820" s="57" t="s">
        <v>75</v>
      </c>
      <c r="D820" s="58" t="s">
        <v>1692</v>
      </c>
      <c r="E820" s="56" t="s">
        <v>75</v>
      </c>
      <c r="F820" s="56"/>
      <c r="G820" s="59"/>
      <c r="H820" s="60"/>
      <c r="I820" s="60"/>
      <c r="J820" s="61"/>
      <c r="L820" s="62"/>
      <c r="M820" s="63"/>
      <c r="N820" s="63"/>
    </row>
    <row r="821" spans="1:14" s="55" customFormat="1" x14ac:dyDescent="0.25">
      <c r="A821" s="56"/>
      <c r="B821" s="57" t="s">
        <v>1693</v>
      </c>
      <c r="C821" s="57" t="s">
        <v>75</v>
      </c>
      <c r="D821" s="58" t="s">
        <v>1694</v>
      </c>
      <c r="E821" s="56" t="s">
        <v>75</v>
      </c>
      <c r="F821" s="56"/>
      <c r="G821" s="59"/>
      <c r="H821" s="60"/>
      <c r="I821" s="60"/>
      <c r="J821" s="61"/>
      <c r="L821" s="62"/>
      <c r="M821" s="63"/>
      <c r="N821" s="63"/>
    </row>
    <row r="822" spans="1:14" ht="19.5" x14ac:dyDescent="0.25">
      <c r="A822" s="44">
        <v>303</v>
      </c>
      <c r="B822" s="73" t="s">
        <v>1695</v>
      </c>
      <c r="C822" s="73" t="s">
        <v>75</v>
      </c>
      <c r="D822" s="74" t="s">
        <v>1696</v>
      </c>
      <c r="E822" s="44" t="s">
        <v>255</v>
      </c>
      <c r="F822" s="44" t="s">
        <v>416</v>
      </c>
      <c r="G822" s="46">
        <v>6</v>
      </c>
      <c r="H822" s="47">
        <v>137.76</v>
      </c>
      <c r="I822" s="47">
        <f>ROUND(G822*H822,2)</f>
        <v>826.56</v>
      </c>
      <c r="J822" s="48">
        <v>0.21</v>
      </c>
      <c r="L822" s="75"/>
    </row>
    <row r="823" spans="1:14" s="55" customFormat="1" x14ac:dyDescent="0.25">
      <c r="A823" s="56"/>
      <c r="B823" s="57" t="s">
        <v>1697</v>
      </c>
      <c r="C823" s="57" t="s">
        <v>75</v>
      </c>
      <c r="D823" s="58" t="s">
        <v>1698</v>
      </c>
      <c r="E823" s="56" t="s">
        <v>75</v>
      </c>
      <c r="F823" s="56"/>
      <c r="G823" s="59"/>
      <c r="H823" s="60"/>
      <c r="I823" s="60"/>
      <c r="J823" s="61"/>
      <c r="L823" s="62"/>
      <c r="M823" s="63"/>
      <c r="N823" s="63"/>
    </row>
    <row r="824" spans="1:14" x14ac:dyDescent="0.25">
      <c r="A824" s="44">
        <v>304</v>
      </c>
      <c r="B824" s="73" t="s">
        <v>1699</v>
      </c>
      <c r="C824" s="73" t="s">
        <v>75</v>
      </c>
      <c r="D824" s="74" t="s">
        <v>1700</v>
      </c>
      <c r="E824" s="44" t="s">
        <v>255</v>
      </c>
      <c r="F824" s="44" t="s">
        <v>416</v>
      </c>
      <c r="G824" s="46">
        <v>11</v>
      </c>
      <c r="H824" s="47">
        <v>58.8</v>
      </c>
      <c r="I824" s="47">
        <f>ROUND(G824*H824,2)</f>
        <v>646.79999999999995</v>
      </c>
      <c r="J824" s="48">
        <v>0.21</v>
      </c>
      <c r="L824" s="75"/>
    </row>
    <row r="825" spans="1:14" x14ac:dyDescent="0.25">
      <c r="A825" s="44">
        <v>305</v>
      </c>
      <c r="B825" s="73" t="s">
        <v>1701</v>
      </c>
      <c r="C825" s="73" t="s">
        <v>75</v>
      </c>
      <c r="D825" s="74" t="s">
        <v>1702</v>
      </c>
      <c r="E825" s="44" t="s">
        <v>255</v>
      </c>
      <c r="F825" s="44" t="s">
        <v>416</v>
      </c>
      <c r="G825" s="46">
        <v>3</v>
      </c>
      <c r="H825" s="47">
        <v>58.8</v>
      </c>
      <c r="I825" s="47">
        <f>ROUND(G825*H825,2)</f>
        <v>176.4</v>
      </c>
      <c r="J825" s="48">
        <v>0.21</v>
      </c>
      <c r="L825" s="75"/>
    </row>
    <row r="826" spans="1:14" s="55" customFormat="1" x14ac:dyDescent="0.25">
      <c r="A826" s="56"/>
      <c r="B826" s="57" t="s">
        <v>1703</v>
      </c>
      <c r="C826" s="57" t="s">
        <v>75</v>
      </c>
      <c r="D826" s="58" t="s">
        <v>1704</v>
      </c>
      <c r="E826" s="56" t="s">
        <v>75</v>
      </c>
      <c r="F826" s="56"/>
      <c r="G826" s="59"/>
      <c r="H826" s="60"/>
      <c r="I826" s="60"/>
      <c r="J826" s="61"/>
      <c r="L826" s="62"/>
      <c r="M826" s="63"/>
      <c r="N826" s="63"/>
    </row>
    <row r="827" spans="1:14" s="55" customFormat="1" x14ac:dyDescent="0.25">
      <c r="A827" s="56"/>
      <c r="B827" s="57" t="s">
        <v>1705</v>
      </c>
      <c r="C827" s="57" t="s">
        <v>75</v>
      </c>
      <c r="D827" s="58" t="s">
        <v>1706</v>
      </c>
      <c r="E827" s="56" t="s">
        <v>75</v>
      </c>
      <c r="F827" s="56"/>
      <c r="G827" s="59"/>
      <c r="H827" s="60"/>
      <c r="I827" s="60"/>
      <c r="J827" s="61"/>
      <c r="L827" s="62"/>
      <c r="M827" s="63"/>
      <c r="N827" s="63"/>
    </row>
    <row r="828" spans="1:14" ht="29.25" x14ac:dyDescent="0.25">
      <c r="A828" s="44">
        <v>306</v>
      </c>
      <c r="B828" s="73" t="s">
        <v>1707</v>
      </c>
      <c r="C828" s="73" t="s">
        <v>75</v>
      </c>
      <c r="D828" s="74" t="s">
        <v>1708</v>
      </c>
      <c r="E828" s="44" t="s">
        <v>255</v>
      </c>
      <c r="F828" s="44" t="s">
        <v>416</v>
      </c>
      <c r="G828" s="46">
        <v>2</v>
      </c>
      <c r="H828" s="47">
        <v>170.52</v>
      </c>
      <c r="I828" s="47">
        <f>ROUND(G828*H828,2)</f>
        <v>341.04</v>
      </c>
      <c r="J828" s="48">
        <v>0.21</v>
      </c>
      <c r="L828" s="75"/>
    </row>
    <row r="829" spans="1:14" s="55" customFormat="1" x14ac:dyDescent="0.25">
      <c r="A829" s="56"/>
      <c r="B829" s="57" t="s">
        <v>1709</v>
      </c>
      <c r="C829" s="57" t="s">
        <v>75</v>
      </c>
      <c r="D829" s="58" t="s">
        <v>1710</v>
      </c>
      <c r="E829" s="56" t="s">
        <v>75</v>
      </c>
      <c r="F829" s="56"/>
      <c r="G829" s="59"/>
      <c r="H829" s="60"/>
      <c r="I829" s="60"/>
      <c r="J829" s="61"/>
      <c r="L829" s="62"/>
      <c r="M829" s="63"/>
      <c r="N829" s="63"/>
    </row>
    <row r="830" spans="1:14" ht="19.5" x14ac:dyDescent="0.25">
      <c r="A830" s="44">
        <v>307</v>
      </c>
      <c r="B830" s="73" t="s">
        <v>1711</v>
      </c>
      <c r="C830" s="73" t="s">
        <v>75</v>
      </c>
      <c r="D830" s="74" t="s">
        <v>1712</v>
      </c>
      <c r="E830" s="44" t="s">
        <v>255</v>
      </c>
      <c r="F830" s="44" t="s">
        <v>416</v>
      </c>
      <c r="G830" s="46">
        <v>1</v>
      </c>
      <c r="H830" s="47">
        <v>840</v>
      </c>
      <c r="I830" s="47">
        <f>ROUND(G830*H830,2)</f>
        <v>840</v>
      </c>
      <c r="J830" s="48">
        <v>0.21</v>
      </c>
      <c r="L830" s="75"/>
    </row>
    <row r="831" spans="1:14" s="55" customFormat="1" x14ac:dyDescent="0.25">
      <c r="A831" s="56"/>
      <c r="B831" s="57" t="s">
        <v>1713</v>
      </c>
      <c r="C831" s="57" t="s">
        <v>75</v>
      </c>
      <c r="D831" s="58" t="s">
        <v>1714</v>
      </c>
      <c r="E831" s="56" t="s">
        <v>75</v>
      </c>
      <c r="F831" s="56"/>
      <c r="G831" s="59"/>
      <c r="H831" s="60"/>
      <c r="I831" s="60"/>
      <c r="J831" s="61"/>
      <c r="L831" s="62"/>
      <c r="M831" s="63"/>
      <c r="N831" s="63"/>
    </row>
    <row r="832" spans="1:14" s="55" customFormat="1" x14ac:dyDescent="0.25">
      <c r="A832" s="56"/>
      <c r="B832" s="57" t="s">
        <v>1715</v>
      </c>
      <c r="C832" s="57" t="s">
        <v>75</v>
      </c>
      <c r="D832" s="58" t="s">
        <v>1716</v>
      </c>
      <c r="E832" s="56" t="s">
        <v>75</v>
      </c>
      <c r="F832" s="56"/>
      <c r="G832" s="59"/>
      <c r="H832" s="60"/>
      <c r="I832" s="60"/>
      <c r="J832" s="61"/>
      <c r="L832" s="62"/>
      <c r="M832" s="63"/>
      <c r="N832" s="63"/>
    </row>
    <row r="833" spans="1:14" ht="39" x14ac:dyDescent="0.25">
      <c r="A833" s="44">
        <v>308</v>
      </c>
      <c r="B833" s="73" t="s">
        <v>1717</v>
      </c>
      <c r="C833" s="73" t="s">
        <v>75</v>
      </c>
      <c r="D833" s="74" t="s">
        <v>1718</v>
      </c>
      <c r="E833" s="44" t="s">
        <v>255</v>
      </c>
      <c r="F833" s="44" t="s">
        <v>416</v>
      </c>
      <c r="G833" s="46">
        <v>1</v>
      </c>
      <c r="H833" s="47">
        <v>336</v>
      </c>
      <c r="I833" s="47">
        <f>ROUND(G833*H833,2)</f>
        <v>336</v>
      </c>
      <c r="J833" s="48">
        <v>0.21</v>
      </c>
      <c r="L833" s="75"/>
    </row>
    <row r="834" spans="1:14" ht="39" x14ac:dyDescent="0.25">
      <c r="A834" s="44">
        <v>309</v>
      </c>
      <c r="B834" s="73" t="s">
        <v>1719</v>
      </c>
      <c r="C834" s="73" t="s">
        <v>75</v>
      </c>
      <c r="D834" s="74" t="s">
        <v>1720</v>
      </c>
      <c r="E834" s="44" t="s">
        <v>255</v>
      </c>
      <c r="F834" s="44" t="s">
        <v>416</v>
      </c>
      <c r="G834" s="46">
        <v>4</v>
      </c>
      <c r="H834" s="47">
        <v>386.4</v>
      </c>
      <c r="I834" s="47">
        <f>ROUND(G834*H834,2)</f>
        <v>1545.6</v>
      </c>
      <c r="J834" s="48">
        <v>0.21</v>
      </c>
      <c r="L834" s="75"/>
    </row>
    <row r="835" spans="1:14" ht="39" x14ac:dyDescent="0.25">
      <c r="A835" s="44">
        <v>310</v>
      </c>
      <c r="B835" s="73" t="s">
        <v>1721</v>
      </c>
      <c r="C835" s="73" t="s">
        <v>75</v>
      </c>
      <c r="D835" s="74" t="s">
        <v>1722</v>
      </c>
      <c r="E835" s="44" t="s">
        <v>255</v>
      </c>
      <c r="F835" s="44" t="s">
        <v>416</v>
      </c>
      <c r="G835" s="46">
        <v>1</v>
      </c>
      <c r="H835" s="47">
        <v>394.8</v>
      </c>
      <c r="I835" s="47">
        <f>ROUND(G835*H835,2)</f>
        <v>394.8</v>
      </c>
      <c r="J835" s="48">
        <v>0.21</v>
      </c>
      <c r="L835" s="75"/>
    </row>
    <row r="836" spans="1:14" s="55" customFormat="1" x14ac:dyDescent="0.25">
      <c r="A836" s="56"/>
      <c r="B836" s="57" t="s">
        <v>1723</v>
      </c>
      <c r="C836" s="57" t="s">
        <v>75</v>
      </c>
      <c r="D836" s="58" t="s">
        <v>1724</v>
      </c>
      <c r="E836" s="56" t="s">
        <v>75</v>
      </c>
      <c r="F836" s="56"/>
      <c r="G836" s="59"/>
      <c r="H836" s="60"/>
      <c r="I836" s="60"/>
      <c r="J836" s="61"/>
      <c r="L836" s="62"/>
      <c r="M836" s="63"/>
      <c r="N836" s="63"/>
    </row>
    <row r="837" spans="1:14" s="55" customFormat="1" x14ac:dyDescent="0.25">
      <c r="A837" s="56"/>
      <c r="B837" s="57" t="s">
        <v>1725</v>
      </c>
      <c r="C837" s="57" t="s">
        <v>75</v>
      </c>
      <c r="D837" s="58" t="s">
        <v>1726</v>
      </c>
      <c r="E837" s="56" t="s">
        <v>75</v>
      </c>
      <c r="F837" s="56"/>
      <c r="G837" s="59"/>
      <c r="H837" s="60"/>
      <c r="I837" s="60"/>
      <c r="J837" s="61"/>
      <c r="L837" s="62"/>
      <c r="M837" s="63"/>
      <c r="N837" s="63"/>
    </row>
    <row r="838" spans="1:14" ht="29.25" x14ac:dyDescent="0.25">
      <c r="A838" s="44">
        <v>311</v>
      </c>
      <c r="B838" s="73" t="s">
        <v>1727</v>
      </c>
      <c r="C838" s="73" t="s">
        <v>75</v>
      </c>
      <c r="D838" s="74" t="s">
        <v>1728</v>
      </c>
      <c r="E838" s="44" t="s">
        <v>255</v>
      </c>
      <c r="F838" s="44" t="s">
        <v>405</v>
      </c>
      <c r="G838" s="46">
        <v>20</v>
      </c>
      <c r="H838" s="47">
        <v>23.52</v>
      </c>
      <c r="I838" s="47">
        <f t="shared" ref="I838:I846" si="6">ROUND(G838*H838,2)</f>
        <v>470.4</v>
      </c>
      <c r="J838" s="48">
        <v>0.21</v>
      </c>
      <c r="L838" s="75"/>
    </row>
    <row r="839" spans="1:14" ht="29.25" x14ac:dyDescent="0.25">
      <c r="A839" s="44">
        <v>312</v>
      </c>
      <c r="B839" s="73" t="s">
        <v>1729</v>
      </c>
      <c r="C839" s="73" t="s">
        <v>75</v>
      </c>
      <c r="D839" s="74" t="s">
        <v>1730</v>
      </c>
      <c r="E839" s="44" t="s">
        <v>255</v>
      </c>
      <c r="F839" s="44" t="s">
        <v>405</v>
      </c>
      <c r="G839" s="46">
        <v>8</v>
      </c>
      <c r="H839" s="47">
        <v>26.04</v>
      </c>
      <c r="I839" s="47">
        <f t="shared" si="6"/>
        <v>208.32</v>
      </c>
      <c r="J839" s="48">
        <v>0.21</v>
      </c>
      <c r="L839" s="75"/>
    </row>
    <row r="840" spans="1:14" ht="29.25" x14ac:dyDescent="0.25">
      <c r="A840" s="44">
        <v>313</v>
      </c>
      <c r="B840" s="73" t="s">
        <v>1731</v>
      </c>
      <c r="C840" s="73" t="s">
        <v>75</v>
      </c>
      <c r="D840" s="74" t="s">
        <v>1732</v>
      </c>
      <c r="E840" s="44" t="s">
        <v>255</v>
      </c>
      <c r="F840" s="44" t="s">
        <v>405</v>
      </c>
      <c r="G840" s="46">
        <v>21</v>
      </c>
      <c r="H840" s="47">
        <v>28.56</v>
      </c>
      <c r="I840" s="47">
        <f t="shared" si="6"/>
        <v>599.76</v>
      </c>
      <c r="J840" s="48">
        <v>0.21</v>
      </c>
      <c r="L840" s="75"/>
    </row>
    <row r="841" spans="1:14" ht="29.25" x14ac:dyDescent="0.25">
      <c r="A841" s="44">
        <v>314</v>
      </c>
      <c r="B841" s="73" t="s">
        <v>1733</v>
      </c>
      <c r="C841" s="73" t="s">
        <v>75</v>
      </c>
      <c r="D841" s="74" t="s">
        <v>1734</v>
      </c>
      <c r="E841" s="44" t="s">
        <v>255</v>
      </c>
      <c r="F841" s="44" t="s">
        <v>405</v>
      </c>
      <c r="G841" s="46">
        <v>27</v>
      </c>
      <c r="H841" s="47">
        <v>31.92</v>
      </c>
      <c r="I841" s="47">
        <f t="shared" si="6"/>
        <v>861.84</v>
      </c>
      <c r="J841" s="48">
        <v>0.21</v>
      </c>
      <c r="L841" s="75"/>
    </row>
    <row r="842" spans="1:14" ht="29.25" x14ac:dyDescent="0.25">
      <c r="A842" s="44">
        <v>315</v>
      </c>
      <c r="B842" s="73" t="s">
        <v>1735</v>
      </c>
      <c r="C842" s="73" t="s">
        <v>75</v>
      </c>
      <c r="D842" s="74" t="s">
        <v>1736</v>
      </c>
      <c r="E842" s="44" t="s">
        <v>255</v>
      </c>
      <c r="F842" s="44" t="s">
        <v>405</v>
      </c>
      <c r="G842" s="46">
        <v>21</v>
      </c>
      <c r="H842" s="47">
        <v>33.6</v>
      </c>
      <c r="I842" s="47">
        <f t="shared" si="6"/>
        <v>705.6</v>
      </c>
      <c r="J842" s="48">
        <v>0.21</v>
      </c>
      <c r="L842" s="75"/>
    </row>
    <row r="843" spans="1:14" ht="29.25" x14ac:dyDescent="0.25">
      <c r="A843" s="44">
        <v>316</v>
      </c>
      <c r="B843" s="73" t="s">
        <v>1737</v>
      </c>
      <c r="C843" s="73" t="s">
        <v>75</v>
      </c>
      <c r="D843" s="74" t="s">
        <v>1738</v>
      </c>
      <c r="E843" s="44" t="s">
        <v>255</v>
      </c>
      <c r="F843" s="44" t="s">
        <v>405</v>
      </c>
      <c r="G843" s="46">
        <v>4</v>
      </c>
      <c r="H843" s="47">
        <v>48.72</v>
      </c>
      <c r="I843" s="47">
        <f t="shared" si="6"/>
        <v>194.88</v>
      </c>
      <c r="J843" s="48">
        <v>0.21</v>
      </c>
      <c r="L843" s="75"/>
    </row>
    <row r="844" spans="1:14" ht="29.25" x14ac:dyDescent="0.25">
      <c r="A844" s="44">
        <v>317</v>
      </c>
      <c r="B844" s="73" t="s">
        <v>1739</v>
      </c>
      <c r="C844" s="73" t="s">
        <v>75</v>
      </c>
      <c r="D844" s="74" t="s">
        <v>1740</v>
      </c>
      <c r="E844" s="44" t="s">
        <v>255</v>
      </c>
      <c r="F844" s="44" t="s">
        <v>405</v>
      </c>
      <c r="G844" s="46">
        <v>2</v>
      </c>
      <c r="H844" s="47">
        <v>24.49</v>
      </c>
      <c r="I844" s="47">
        <f t="shared" si="6"/>
        <v>48.98</v>
      </c>
      <c r="J844" s="48">
        <v>0.21</v>
      </c>
      <c r="L844" s="75"/>
    </row>
    <row r="845" spans="1:14" ht="29.25" x14ac:dyDescent="0.25">
      <c r="A845" s="44">
        <v>318</v>
      </c>
      <c r="B845" s="73" t="s">
        <v>1741</v>
      </c>
      <c r="C845" s="73" t="s">
        <v>75</v>
      </c>
      <c r="D845" s="74" t="s">
        <v>1742</v>
      </c>
      <c r="E845" s="44" t="s">
        <v>255</v>
      </c>
      <c r="F845" s="44" t="s">
        <v>405</v>
      </c>
      <c r="G845" s="46">
        <v>14</v>
      </c>
      <c r="H845" s="47">
        <v>36.71</v>
      </c>
      <c r="I845" s="47">
        <f t="shared" si="6"/>
        <v>513.94000000000005</v>
      </c>
      <c r="J845" s="48">
        <v>0.21</v>
      </c>
      <c r="L845" s="75"/>
    </row>
    <row r="846" spans="1:14" ht="29.25" x14ac:dyDescent="0.25">
      <c r="A846" s="44">
        <v>319</v>
      </c>
      <c r="B846" s="73" t="s">
        <v>1743</v>
      </c>
      <c r="C846" s="73" t="s">
        <v>75</v>
      </c>
      <c r="D846" s="74" t="s">
        <v>1744</v>
      </c>
      <c r="E846" s="44" t="s">
        <v>255</v>
      </c>
      <c r="F846" s="44" t="s">
        <v>405</v>
      </c>
      <c r="G846" s="46">
        <v>9</v>
      </c>
      <c r="H846" s="47">
        <v>38.64</v>
      </c>
      <c r="I846" s="47">
        <f t="shared" si="6"/>
        <v>347.76</v>
      </c>
      <c r="J846" s="48">
        <v>0.21</v>
      </c>
      <c r="L846" s="75"/>
    </row>
    <row r="847" spans="1:14" s="55" customFormat="1" x14ac:dyDescent="0.25">
      <c r="A847" s="56"/>
      <c r="B847" s="57" t="s">
        <v>1745</v>
      </c>
      <c r="C847" s="57" t="s">
        <v>75</v>
      </c>
      <c r="D847" s="58" t="s">
        <v>1746</v>
      </c>
      <c r="E847" s="56" t="s">
        <v>75</v>
      </c>
      <c r="F847" s="56"/>
      <c r="G847" s="59"/>
      <c r="H847" s="60"/>
      <c r="I847" s="60"/>
      <c r="J847" s="61"/>
      <c r="L847" s="62"/>
      <c r="M847" s="63"/>
      <c r="N847" s="63"/>
    </row>
    <row r="848" spans="1:14" ht="19.5" x14ac:dyDescent="0.25">
      <c r="A848" s="44">
        <v>320</v>
      </c>
      <c r="B848" s="73" t="s">
        <v>1747</v>
      </c>
      <c r="C848" s="73" t="s">
        <v>75</v>
      </c>
      <c r="D848" s="74" t="s">
        <v>1748</v>
      </c>
      <c r="E848" s="44" t="s">
        <v>255</v>
      </c>
      <c r="F848" s="44" t="s">
        <v>257</v>
      </c>
      <c r="G848" s="46">
        <v>28</v>
      </c>
      <c r="H848" s="47">
        <v>50.4</v>
      </c>
      <c r="I848" s="47">
        <f>ROUND(G848*H848,2)</f>
        <v>1411.2</v>
      </c>
      <c r="J848" s="48">
        <v>0.21</v>
      </c>
      <c r="L848" s="75"/>
    </row>
    <row r="849" spans="1:14" s="55" customFormat="1" x14ac:dyDescent="0.25">
      <c r="A849" s="56"/>
      <c r="B849" s="57" t="s">
        <v>1749</v>
      </c>
      <c r="C849" s="57" t="s">
        <v>75</v>
      </c>
      <c r="D849" s="58" t="s">
        <v>1750</v>
      </c>
      <c r="E849" s="56" t="s">
        <v>75</v>
      </c>
      <c r="F849" s="56"/>
      <c r="G849" s="59"/>
      <c r="H849" s="60"/>
      <c r="I849" s="60"/>
      <c r="J849" s="61"/>
      <c r="L849" s="62"/>
      <c r="M849" s="63"/>
      <c r="N849" s="63"/>
    </row>
    <row r="850" spans="1:14" ht="29.25" x14ac:dyDescent="0.25">
      <c r="A850" s="44">
        <v>321</v>
      </c>
      <c r="B850" s="73" t="s">
        <v>1751</v>
      </c>
      <c r="C850" s="73" t="s">
        <v>75</v>
      </c>
      <c r="D850" s="74" t="s">
        <v>1752</v>
      </c>
      <c r="E850" s="44" t="s">
        <v>255</v>
      </c>
      <c r="F850" s="44" t="s">
        <v>405</v>
      </c>
      <c r="G850" s="46">
        <v>170</v>
      </c>
      <c r="H850" s="47">
        <v>21</v>
      </c>
      <c r="I850" s="47">
        <f>ROUND(G850*H850,2)</f>
        <v>3570</v>
      </c>
      <c r="J850" s="48">
        <v>0.21</v>
      </c>
      <c r="L850" s="75"/>
    </row>
    <row r="851" spans="1:14" s="55" customFormat="1" x14ac:dyDescent="0.25">
      <c r="A851" s="56"/>
      <c r="B851" s="57" t="s">
        <v>1753</v>
      </c>
      <c r="C851" s="57" t="s">
        <v>75</v>
      </c>
      <c r="D851" s="58" t="s">
        <v>1754</v>
      </c>
      <c r="E851" s="56" t="s">
        <v>75</v>
      </c>
      <c r="F851" s="56"/>
      <c r="G851" s="59"/>
      <c r="H851" s="60"/>
      <c r="I851" s="60"/>
      <c r="J851" s="61"/>
      <c r="L851" s="62"/>
      <c r="M851" s="63"/>
      <c r="N851" s="63"/>
    </row>
    <row r="852" spans="1:14" s="55" customFormat="1" ht="19.5" x14ac:dyDescent="0.25">
      <c r="A852" s="56"/>
      <c r="B852" s="57" t="s">
        <v>1755</v>
      </c>
      <c r="C852" s="57" t="s">
        <v>75</v>
      </c>
      <c r="D852" s="58" t="s">
        <v>1756</v>
      </c>
      <c r="E852" s="56" t="s">
        <v>75</v>
      </c>
      <c r="F852" s="56"/>
      <c r="G852" s="59"/>
      <c r="H852" s="60"/>
      <c r="I852" s="60"/>
      <c r="J852" s="61"/>
      <c r="L852" s="62"/>
      <c r="M852" s="63"/>
      <c r="N852" s="63"/>
    </row>
    <row r="853" spans="1:14" ht="19.5" x14ac:dyDescent="0.25">
      <c r="A853" s="44">
        <v>322</v>
      </c>
      <c r="B853" s="73" t="s">
        <v>1757</v>
      </c>
      <c r="C853" s="73" t="s">
        <v>75</v>
      </c>
      <c r="D853" s="74" t="s">
        <v>1758</v>
      </c>
      <c r="E853" s="44" t="s">
        <v>255</v>
      </c>
      <c r="F853" s="44" t="s">
        <v>405</v>
      </c>
      <c r="G853" s="46">
        <v>13</v>
      </c>
      <c r="H853" s="47">
        <v>7.56</v>
      </c>
      <c r="I853" s="47">
        <f t="shared" ref="I853:I859" si="7">ROUND(G853*H853,2)</f>
        <v>98.28</v>
      </c>
      <c r="J853" s="48">
        <v>0.21</v>
      </c>
      <c r="L853" s="75"/>
    </row>
    <row r="854" spans="1:14" ht="19.5" x14ac:dyDescent="0.25">
      <c r="A854" s="44">
        <v>323</v>
      </c>
      <c r="B854" s="73" t="s">
        <v>1759</v>
      </c>
      <c r="C854" s="73" t="s">
        <v>75</v>
      </c>
      <c r="D854" s="74" t="s">
        <v>1760</v>
      </c>
      <c r="E854" s="44" t="s">
        <v>255</v>
      </c>
      <c r="F854" s="44" t="s">
        <v>405</v>
      </c>
      <c r="G854" s="46">
        <v>7</v>
      </c>
      <c r="H854" s="47">
        <v>8.4</v>
      </c>
      <c r="I854" s="47">
        <f t="shared" si="7"/>
        <v>58.8</v>
      </c>
      <c r="J854" s="48">
        <v>0.21</v>
      </c>
      <c r="L854" s="75"/>
    </row>
    <row r="855" spans="1:14" ht="19.5" x14ac:dyDescent="0.25">
      <c r="A855" s="44">
        <v>324</v>
      </c>
      <c r="B855" s="73" t="s">
        <v>1761</v>
      </c>
      <c r="C855" s="73" t="s">
        <v>75</v>
      </c>
      <c r="D855" s="74" t="s">
        <v>1762</v>
      </c>
      <c r="E855" s="44" t="s">
        <v>255</v>
      </c>
      <c r="F855" s="44" t="s">
        <v>405</v>
      </c>
      <c r="G855" s="46">
        <v>19</v>
      </c>
      <c r="H855" s="47">
        <v>10.08</v>
      </c>
      <c r="I855" s="47">
        <f t="shared" si="7"/>
        <v>191.52</v>
      </c>
      <c r="J855" s="48">
        <v>0.21</v>
      </c>
      <c r="L855" s="75"/>
    </row>
    <row r="856" spans="1:14" ht="19.5" x14ac:dyDescent="0.25">
      <c r="A856" s="44">
        <v>325</v>
      </c>
      <c r="B856" s="73" t="s">
        <v>1763</v>
      </c>
      <c r="C856" s="73" t="s">
        <v>75</v>
      </c>
      <c r="D856" s="74" t="s">
        <v>1764</v>
      </c>
      <c r="E856" s="44" t="s">
        <v>255</v>
      </c>
      <c r="F856" s="44" t="s">
        <v>405</v>
      </c>
      <c r="G856" s="46">
        <v>10</v>
      </c>
      <c r="H856" s="47">
        <v>11.76</v>
      </c>
      <c r="I856" s="47">
        <f t="shared" si="7"/>
        <v>117.6</v>
      </c>
      <c r="J856" s="48">
        <v>0.21</v>
      </c>
      <c r="L856" s="75"/>
    </row>
    <row r="857" spans="1:14" ht="19.5" x14ac:dyDescent="0.25">
      <c r="A857" s="44">
        <v>326</v>
      </c>
      <c r="B857" s="73" t="s">
        <v>1765</v>
      </c>
      <c r="C857" s="73" t="s">
        <v>75</v>
      </c>
      <c r="D857" s="74" t="s">
        <v>1766</v>
      </c>
      <c r="E857" s="44" t="s">
        <v>255</v>
      </c>
      <c r="F857" s="44" t="s">
        <v>405</v>
      </c>
      <c r="G857" s="46">
        <v>11</v>
      </c>
      <c r="H857" s="47">
        <v>12.6</v>
      </c>
      <c r="I857" s="47">
        <f t="shared" si="7"/>
        <v>138.6</v>
      </c>
      <c r="J857" s="48">
        <v>0.21</v>
      </c>
      <c r="L857" s="75"/>
    </row>
    <row r="858" spans="1:14" ht="19.5" x14ac:dyDescent="0.25">
      <c r="A858" s="44">
        <v>327</v>
      </c>
      <c r="B858" s="73" t="s">
        <v>1767</v>
      </c>
      <c r="C858" s="73" t="s">
        <v>75</v>
      </c>
      <c r="D858" s="74" t="s">
        <v>1768</v>
      </c>
      <c r="E858" s="44" t="s">
        <v>255</v>
      </c>
      <c r="F858" s="44" t="s">
        <v>405</v>
      </c>
      <c r="G858" s="46">
        <v>4</v>
      </c>
      <c r="H858" s="47">
        <v>15.12</v>
      </c>
      <c r="I858" s="47">
        <f t="shared" si="7"/>
        <v>60.48</v>
      </c>
      <c r="J858" s="48">
        <v>0.21</v>
      </c>
      <c r="L858" s="75"/>
    </row>
    <row r="859" spans="1:14" ht="19.5" x14ac:dyDescent="0.25">
      <c r="A859" s="44">
        <v>328</v>
      </c>
      <c r="B859" s="73" t="s">
        <v>1769</v>
      </c>
      <c r="C859" s="73" t="s">
        <v>75</v>
      </c>
      <c r="D859" s="74" t="s">
        <v>1770</v>
      </c>
      <c r="E859" s="44" t="s">
        <v>255</v>
      </c>
      <c r="F859" s="44" t="s">
        <v>257</v>
      </c>
      <c r="G859" s="46">
        <v>5</v>
      </c>
      <c r="H859" s="47">
        <v>17.64</v>
      </c>
      <c r="I859" s="47">
        <f t="shared" si="7"/>
        <v>88.2</v>
      </c>
      <c r="J859" s="48">
        <v>0.21</v>
      </c>
      <c r="L859" s="75"/>
    </row>
    <row r="860" spans="1:14" s="55" customFormat="1" ht="19.5" x14ac:dyDescent="0.25">
      <c r="A860" s="56"/>
      <c r="B860" s="57" t="s">
        <v>1771</v>
      </c>
      <c r="C860" s="57" t="s">
        <v>75</v>
      </c>
      <c r="D860" s="58" t="s">
        <v>1772</v>
      </c>
      <c r="E860" s="56" t="s">
        <v>75</v>
      </c>
      <c r="F860" s="56"/>
      <c r="G860" s="59"/>
      <c r="H860" s="60"/>
      <c r="I860" s="60"/>
      <c r="J860" s="61"/>
      <c r="L860" s="62"/>
      <c r="M860" s="63"/>
      <c r="N860" s="63"/>
    </row>
    <row r="861" spans="1:14" ht="19.5" x14ac:dyDescent="0.25">
      <c r="A861" s="44">
        <v>329</v>
      </c>
      <c r="B861" s="73" t="s">
        <v>1773</v>
      </c>
      <c r="C861" s="73" t="s">
        <v>75</v>
      </c>
      <c r="D861" s="74" t="s">
        <v>1774</v>
      </c>
      <c r="E861" s="44" t="s">
        <v>255</v>
      </c>
      <c r="F861" s="44" t="s">
        <v>257</v>
      </c>
      <c r="G861" s="46">
        <v>17</v>
      </c>
      <c r="H861" s="47">
        <v>20.16</v>
      </c>
      <c r="I861" s="47">
        <f>ROUND(G861*H861,2)</f>
        <v>342.72</v>
      </c>
      <c r="J861" s="48">
        <v>0.21</v>
      </c>
      <c r="L861" s="75"/>
    </row>
    <row r="862" spans="1:14" s="55" customFormat="1" ht="19.5" x14ac:dyDescent="0.25">
      <c r="A862" s="56"/>
      <c r="B862" s="57" t="s">
        <v>1775</v>
      </c>
      <c r="C862" s="57" t="s">
        <v>75</v>
      </c>
      <c r="D862" s="58" t="s">
        <v>1776</v>
      </c>
      <c r="E862" s="56" t="s">
        <v>75</v>
      </c>
      <c r="F862" s="56"/>
      <c r="G862" s="59"/>
      <c r="H862" s="60"/>
      <c r="I862" s="60"/>
      <c r="J862" s="61"/>
      <c r="L862" s="62"/>
      <c r="M862" s="63"/>
      <c r="N862" s="63"/>
    </row>
    <row r="863" spans="1:14" x14ac:dyDescent="0.25">
      <c r="A863" s="44">
        <v>330</v>
      </c>
      <c r="B863" s="73" t="s">
        <v>1777</v>
      </c>
      <c r="C863" s="73" t="s">
        <v>75</v>
      </c>
      <c r="D863" s="74" t="s">
        <v>1778</v>
      </c>
      <c r="E863" s="44" t="s">
        <v>133</v>
      </c>
      <c r="F863" s="44" t="s">
        <v>75</v>
      </c>
      <c r="G863" s="46">
        <v>1</v>
      </c>
      <c r="H863" s="47">
        <v>210</v>
      </c>
      <c r="I863" s="47">
        <f>ROUND(G863*H863,2)</f>
        <v>210</v>
      </c>
      <c r="J863" s="48">
        <v>0.21</v>
      </c>
      <c r="L863" s="75"/>
    </row>
    <row r="864" spans="1:14" x14ac:dyDescent="0.25">
      <c r="A864" s="44">
        <v>331</v>
      </c>
      <c r="B864" s="73" t="s">
        <v>1779</v>
      </c>
      <c r="C864" s="73" t="s">
        <v>75</v>
      </c>
      <c r="D864" s="74" t="s">
        <v>1780</v>
      </c>
      <c r="E864" s="44" t="s">
        <v>133</v>
      </c>
      <c r="F864" s="44" t="s">
        <v>75</v>
      </c>
      <c r="G864" s="46">
        <v>1</v>
      </c>
      <c r="H864" s="47">
        <v>210</v>
      </c>
      <c r="I864" s="47">
        <f>ROUND(G864*H864,2)</f>
        <v>210</v>
      </c>
      <c r="J864" s="48">
        <v>0.21</v>
      </c>
      <c r="L864" s="75"/>
    </row>
    <row r="865" spans="1:15" s="55" customFormat="1" x14ac:dyDescent="0.25">
      <c r="A865" s="64"/>
      <c r="B865" s="65" t="s">
        <v>1781</v>
      </c>
      <c r="C865" s="65" t="s">
        <v>75</v>
      </c>
      <c r="D865" s="66" t="s">
        <v>1782</v>
      </c>
      <c r="E865" s="64" t="s">
        <v>114</v>
      </c>
      <c r="F865" s="64"/>
      <c r="G865" s="67"/>
      <c r="H865" s="68"/>
      <c r="I865" s="68"/>
      <c r="J865" s="69"/>
      <c r="K865" s="70"/>
      <c r="L865" s="71"/>
      <c r="M865" s="72"/>
      <c r="N865" s="72"/>
      <c r="O865" s="70"/>
    </row>
    <row r="866" spans="1:15" x14ac:dyDescent="0.25">
      <c r="A866" s="44">
        <v>332</v>
      </c>
      <c r="B866" s="73" t="s">
        <v>1783</v>
      </c>
      <c r="C866" s="73" t="s">
        <v>75</v>
      </c>
      <c r="D866" s="74" t="s">
        <v>1784</v>
      </c>
      <c r="E866" s="44" t="s">
        <v>255</v>
      </c>
      <c r="F866" s="44" t="s">
        <v>416</v>
      </c>
      <c r="G866" s="46">
        <v>1</v>
      </c>
      <c r="H866" s="47">
        <v>126</v>
      </c>
      <c r="I866" s="47">
        <f>ROUND(G866*H866,2)</f>
        <v>126</v>
      </c>
      <c r="J866" s="48">
        <v>0.21</v>
      </c>
      <c r="L866" s="75"/>
    </row>
    <row r="867" spans="1:15" s="55" customFormat="1" x14ac:dyDescent="0.25">
      <c r="A867" s="56"/>
      <c r="B867" s="57" t="s">
        <v>1785</v>
      </c>
      <c r="C867" s="57" t="s">
        <v>75</v>
      </c>
      <c r="D867" s="58" t="s">
        <v>1786</v>
      </c>
      <c r="E867" s="56" t="s">
        <v>75</v>
      </c>
      <c r="F867" s="56"/>
      <c r="G867" s="59"/>
      <c r="H867" s="60"/>
      <c r="I867" s="60"/>
      <c r="J867" s="61"/>
      <c r="L867" s="62"/>
      <c r="M867" s="63"/>
      <c r="N867" s="63"/>
    </row>
    <row r="868" spans="1:15" s="55" customFormat="1" x14ac:dyDescent="0.25">
      <c r="A868" s="56"/>
      <c r="B868" s="57" t="s">
        <v>1787</v>
      </c>
      <c r="C868" s="57" t="s">
        <v>75</v>
      </c>
      <c r="D868" s="58" t="s">
        <v>1788</v>
      </c>
      <c r="E868" s="56" t="s">
        <v>75</v>
      </c>
      <c r="F868" s="56"/>
      <c r="G868" s="59"/>
      <c r="H868" s="60"/>
      <c r="I868" s="60"/>
      <c r="J868" s="61"/>
      <c r="L868" s="62"/>
      <c r="M868" s="63"/>
      <c r="N868" s="63"/>
    </row>
    <row r="869" spans="1:15" x14ac:dyDescent="0.25">
      <c r="A869" s="44">
        <v>333</v>
      </c>
      <c r="B869" s="73" t="s">
        <v>1789</v>
      </c>
      <c r="C869" s="73" t="s">
        <v>75</v>
      </c>
      <c r="D869" s="74" t="s">
        <v>1790</v>
      </c>
      <c r="E869" s="44" t="s">
        <v>133</v>
      </c>
      <c r="F869" s="44" t="s">
        <v>75</v>
      </c>
      <c r="G869" s="46">
        <v>1</v>
      </c>
      <c r="H869" s="47">
        <v>2520</v>
      </c>
      <c r="I869" s="47">
        <f>ROUND(G869*H869,2)</f>
        <v>2520</v>
      </c>
      <c r="J869" s="48">
        <v>0.21</v>
      </c>
      <c r="L869" s="75"/>
    </row>
    <row r="870" spans="1:15" s="55" customFormat="1" x14ac:dyDescent="0.25">
      <c r="A870" s="56"/>
      <c r="B870" s="57" t="s">
        <v>1791</v>
      </c>
      <c r="C870" s="57" t="s">
        <v>75</v>
      </c>
      <c r="D870" s="58" t="s">
        <v>1792</v>
      </c>
      <c r="E870" s="56" t="s">
        <v>75</v>
      </c>
      <c r="F870" s="56"/>
      <c r="G870" s="59"/>
      <c r="H870" s="60"/>
      <c r="I870" s="60"/>
      <c r="J870" s="61"/>
      <c r="L870" s="62"/>
      <c r="M870" s="63"/>
      <c r="N870" s="63"/>
    </row>
    <row r="871" spans="1:15" x14ac:dyDescent="0.25">
      <c r="A871" s="44">
        <v>334</v>
      </c>
      <c r="B871" s="73" t="s">
        <v>1793</v>
      </c>
      <c r="C871" s="73" t="s">
        <v>75</v>
      </c>
      <c r="D871" s="74" t="s">
        <v>1794</v>
      </c>
      <c r="E871" s="44" t="s">
        <v>133</v>
      </c>
      <c r="F871" s="44" t="s">
        <v>75</v>
      </c>
      <c r="G871" s="46">
        <v>1</v>
      </c>
      <c r="H871" s="47">
        <v>126</v>
      </c>
      <c r="I871" s="47">
        <f>ROUND(G871*H871,2)</f>
        <v>126</v>
      </c>
      <c r="J871" s="48">
        <v>0.21</v>
      </c>
      <c r="L871" s="75"/>
    </row>
    <row r="872" spans="1:15" x14ac:dyDescent="0.25">
      <c r="A872" s="44">
        <v>335</v>
      </c>
      <c r="B872" s="73" t="s">
        <v>1795</v>
      </c>
      <c r="C872" s="73" t="s">
        <v>75</v>
      </c>
      <c r="D872" s="74" t="s">
        <v>1796</v>
      </c>
      <c r="E872" s="44" t="s">
        <v>133</v>
      </c>
      <c r="F872" s="44" t="s">
        <v>75</v>
      </c>
      <c r="G872" s="46">
        <v>1</v>
      </c>
      <c r="H872" s="47">
        <v>546</v>
      </c>
      <c r="I872" s="47">
        <f>ROUND(G872*H872,2)</f>
        <v>546</v>
      </c>
      <c r="J872" s="48">
        <v>0.21</v>
      </c>
      <c r="L872" s="75"/>
    </row>
    <row r="873" spans="1:15" s="55" customFormat="1" x14ac:dyDescent="0.25">
      <c r="A873" s="56"/>
      <c r="B873" s="57" t="s">
        <v>1797</v>
      </c>
      <c r="C873" s="57" t="s">
        <v>75</v>
      </c>
      <c r="D873" s="58" t="s">
        <v>1798</v>
      </c>
      <c r="E873" s="56" t="s">
        <v>75</v>
      </c>
      <c r="F873" s="56"/>
      <c r="G873" s="59"/>
      <c r="H873" s="60"/>
      <c r="I873" s="60"/>
      <c r="J873" s="61"/>
      <c r="L873" s="62"/>
      <c r="M873" s="63"/>
      <c r="N873" s="63"/>
    </row>
    <row r="874" spans="1:15" x14ac:dyDescent="0.25">
      <c r="A874" s="44">
        <v>336</v>
      </c>
      <c r="B874" s="73" t="s">
        <v>1799</v>
      </c>
      <c r="C874" s="73" t="s">
        <v>75</v>
      </c>
      <c r="D874" s="74" t="s">
        <v>1800</v>
      </c>
      <c r="E874" s="44" t="s">
        <v>133</v>
      </c>
      <c r="F874" s="44" t="s">
        <v>75</v>
      </c>
      <c r="G874" s="46">
        <v>1</v>
      </c>
      <c r="H874" s="47">
        <v>210</v>
      </c>
      <c r="I874" s="47">
        <f>ROUND(G874*H874,2)</f>
        <v>210</v>
      </c>
      <c r="J874" s="48">
        <v>0.21</v>
      </c>
      <c r="L874" s="75"/>
    </row>
    <row r="875" spans="1:15" x14ac:dyDescent="0.25">
      <c r="A875" s="44">
        <v>337</v>
      </c>
      <c r="B875" s="73" t="s">
        <v>1801</v>
      </c>
      <c r="C875" s="73" t="s">
        <v>75</v>
      </c>
      <c r="D875" s="74" t="s">
        <v>1802</v>
      </c>
      <c r="E875" s="44" t="s">
        <v>133</v>
      </c>
      <c r="F875" s="44" t="s">
        <v>75</v>
      </c>
      <c r="G875" s="46">
        <v>1</v>
      </c>
      <c r="H875" s="47">
        <v>1092</v>
      </c>
      <c r="I875" s="47">
        <f>ROUND(G875*H875,2)</f>
        <v>1092</v>
      </c>
      <c r="J875" s="48">
        <v>0.21</v>
      </c>
      <c r="L875" s="75"/>
    </row>
    <row r="876" spans="1:15" s="55" customFormat="1" x14ac:dyDescent="0.25">
      <c r="A876" s="56"/>
      <c r="B876" s="57" t="s">
        <v>1803</v>
      </c>
      <c r="C876" s="57" t="s">
        <v>75</v>
      </c>
      <c r="D876" s="58" t="s">
        <v>1804</v>
      </c>
      <c r="E876" s="56" t="s">
        <v>75</v>
      </c>
      <c r="F876" s="56"/>
      <c r="G876" s="59"/>
      <c r="H876" s="60"/>
      <c r="I876" s="60"/>
      <c r="J876" s="61"/>
      <c r="L876" s="62"/>
      <c r="M876" s="63"/>
      <c r="N876" s="63"/>
    </row>
    <row r="877" spans="1:15" x14ac:dyDescent="0.25">
      <c r="A877" s="44">
        <v>338</v>
      </c>
      <c r="B877" s="73" t="s">
        <v>1805</v>
      </c>
      <c r="C877" s="73" t="s">
        <v>75</v>
      </c>
      <c r="D877" s="74" t="s">
        <v>1806</v>
      </c>
      <c r="E877" s="44" t="s">
        <v>133</v>
      </c>
      <c r="F877" s="44" t="s">
        <v>75</v>
      </c>
      <c r="G877" s="46">
        <v>1</v>
      </c>
      <c r="H877" s="47">
        <v>210</v>
      </c>
      <c r="I877" s="47">
        <f>ROUND(G877*H877,2)</f>
        <v>210</v>
      </c>
      <c r="J877" s="48">
        <v>0.21</v>
      </c>
      <c r="L877" s="75"/>
    </row>
    <row r="878" spans="1:15" x14ac:dyDescent="0.25">
      <c r="A878" s="44">
        <v>339</v>
      </c>
      <c r="B878" s="73" t="s">
        <v>1807</v>
      </c>
      <c r="C878" s="73" t="s">
        <v>75</v>
      </c>
      <c r="D878" s="74" t="s">
        <v>1808</v>
      </c>
      <c r="E878" s="44" t="s">
        <v>133</v>
      </c>
      <c r="F878" s="44" t="s">
        <v>75</v>
      </c>
      <c r="G878" s="46">
        <v>1</v>
      </c>
      <c r="H878" s="47">
        <v>210</v>
      </c>
      <c r="I878" s="47">
        <f>ROUND(G878*H878,2)</f>
        <v>210</v>
      </c>
      <c r="J878" s="48">
        <v>0.21</v>
      </c>
      <c r="L878" s="75"/>
    </row>
    <row r="879" spans="1:15" x14ac:dyDescent="0.25">
      <c r="A879" s="44">
        <v>340</v>
      </c>
      <c r="B879" s="73" t="s">
        <v>1809</v>
      </c>
      <c r="C879" s="73" t="s">
        <v>75</v>
      </c>
      <c r="D879" s="74" t="s">
        <v>1810</v>
      </c>
      <c r="E879" s="44" t="s">
        <v>133</v>
      </c>
      <c r="F879" s="44" t="s">
        <v>75</v>
      </c>
      <c r="G879" s="46">
        <v>1</v>
      </c>
      <c r="H879" s="47">
        <v>1092</v>
      </c>
      <c r="I879" s="47">
        <f>ROUND(G879*H879,2)</f>
        <v>1092</v>
      </c>
      <c r="J879" s="48">
        <v>0.21</v>
      </c>
      <c r="L879" s="75"/>
    </row>
    <row r="880" spans="1:15" s="55" customFormat="1" x14ac:dyDescent="0.25">
      <c r="A880" s="64"/>
      <c r="B880" s="65" t="s">
        <v>1811</v>
      </c>
      <c r="C880" s="65" t="s">
        <v>75</v>
      </c>
      <c r="D880" s="66" t="s">
        <v>1812</v>
      </c>
      <c r="E880" s="64" t="s">
        <v>114</v>
      </c>
      <c r="F880" s="64"/>
      <c r="G880" s="67"/>
      <c r="H880" s="68"/>
      <c r="I880" s="68"/>
      <c r="J880" s="69"/>
      <c r="K880" s="70"/>
      <c r="L880" s="71"/>
      <c r="M880" s="72"/>
      <c r="N880" s="72"/>
      <c r="O880" s="70"/>
    </row>
    <row r="881" spans="1:15" x14ac:dyDescent="0.25">
      <c r="A881" s="44">
        <v>341</v>
      </c>
      <c r="B881" s="73" t="s">
        <v>1813</v>
      </c>
      <c r="C881" s="73" t="s">
        <v>75</v>
      </c>
      <c r="D881" s="74" t="s">
        <v>1814</v>
      </c>
      <c r="E881" s="44" t="s">
        <v>133</v>
      </c>
      <c r="F881" s="44" t="s">
        <v>75</v>
      </c>
      <c r="G881" s="46">
        <v>1</v>
      </c>
      <c r="H881" s="47">
        <v>126</v>
      </c>
      <c r="I881" s="47">
        <f>ROUND(G881*H881,2)</f>
        <v>126</v>
      </c>
      <c r="J881" s="48">
        <v>0.21</v>
      </c>
      <c r="L881" s="75"/>
    </row>
    <row r="882" spans="1:15" s="55" customFormat="1" x14ac:dyDescent="0.25">
      <c r="A882" s="56"/>
      <c r="B882" s="57" t="s">
        <v>1815</v>
      </c>
      <c r="C882" s="57" t="s">
        <v>75</v>
      </c>
      <c r="D882" s="58" t="s">
        <v>1816</v>
      </c>
      <c r="E882" s="56" t="s">
        <v>75</v>
      </c>
      <c r="F882" s="56"/>
      <c r="G882" s="59"/>
      <c r="H882" s="60"/>
      <c r="I882" s="60"/>
      <c r="J882" s="61"/>
      <c r="L882" s="62"/>
      <c r="M882" s="63"/>
      <c r="N882" s="63"/>
    </row>
    <row r="883" spans="1:15" s="55" customFormat="1" x14ac:dyDescent="0.25">
      <c r="A883" s="64"/>
      <c r="B883" s="65" t="s">
        <v>1817</v>
      </c>
      <c r="C883" s="65" t="s">
        <v>75</v>
      </c>
      <c r="D883" s="66" t="s">
        <v>1818</v>
      </c>
      <c r="E883" s="64" t="s">
        <v>114</v>
      </c>
      <c r="F883" s="64"/>
      <c r="G883" s="67"/>
      <c r="H883" s="68"/>
      <c r="I883" s="68"/>
      <c r="J883" s="69"/>
      <c r="K883" s="70"/>
      <c r="L883" s="71"/>
      <c r="M883" s="72"/>
      <c r="N883" s="72"/>
      <c r="O883" s="70"/>
    </row>
    <row r="884" spans="1:15" x14ac:dyDescent="0.25">
      <c r="A884" s="44">
        <v>342</v>
      </c>
      <c r="B884" s="73" t="s">
        <v>1819</v>
      </c>
      <c r="C884" s="73" t="s">
        <v>75</v>
      </c>
      <c r="D884" s="74" t="s">
        <v>1820</v>
      </c>
      <c r="E884" s="44" t="s">
        <v>133</v>
      </c>
      <c r="F884" s="44" t="s">
        <v>75</v>
      </c>
      <c r="G884" s="46">
        <v>1</v>
      </c>
      <c r="H884" s="47">
        <v>3612</v>
      </c>
      <c r="I884" s="47">
        <f>ROUND(G884*H884,2)</f>
        <v>3612</v>
      </c>
      <c r="J884" s="48">
        <v>0.21</v>
      </c>
      <c r="L884" s="75"/>
    </row>
    <row r="885" spans="1:15" x14ac:dyDescent="0.25">
      <c r="A885" s="44">
        <v>343</v>
      </c>
      <c r="B885" s="73" t="s">
        <v>1821</v>
      </c>
      <c r="C885" s="73" t="s">
        <v>75</v>
      </c>
      <c r="D885" s="74" t="s">
        <v>1822</v>
      </c>
      <c r="E885" s="44" t="s">
        <v>133</v>
      </c>
      <c r="F885" s="44" t="s">
        <v>75</v>
      </c>
      <c r="G885" s="46">
        <v>1</v>
      </c>
      <c r="H885" s="47">
        <v>4032</v>
      </c>
      <c r="I885" s="47">
        <f>ROUND(G885*H885,2)</f>
        <v>4032</v>
      </c>
      <c r="J885" s="48">
        <v>0.21</v>
      </c>
      <c r="L885" s="75"/>
    </row>
    <row r="886" spans="1:15" x14ac:dyDescent="0.25">
      <c r="A886" s="44">
        <v>344</v>
      </c>
      <c r="B886" s="73" t="s">
        <v>1823</v>
      </c>
      <c r="C886" s="73" t="s">
        <v>75</v>
      </c>
      <c r="D886" s="74" t="s">
        <v>1824</v>
      </c>
      <c r="E886" s="44" t="s">
        <v>133</v>
      </c>
      <c r="F886" s="44" t="s">
        <v>75</v>
      </c>
      <c r="G886" s="46">
        <v>1</v>
      </c>
      <c r="H886" s="47">
        <v>2436</v>
      </c>
      <c r="I886" s="47">
        <f>ROUND(G886*H886,2)</f>
        <v>2436</v>
      </c>
      <c r="J886" s="48">
        <v>0.21</v>
      </c>
      <c r="L886" s="75"/>
    </row>
    <row r="887" spans="1:15" s="55" customFormat="1" x14ac:dyDescent="0.25">
      <c r="A887" s="64"/>
      <c r="B887" s="65" t="s">
        <v>1825</v>
      </c>
      <c r="C887" s="65" t="s">
        <v>75</v>
      </c>
      <c r="D887" s="66" t="s">
        <v>1826</v>
      </c>
      <c r="E887" s="64" t="s">
        <v>114</v>
      </c>
      <c r="F887" s="64"/>
      <c r="G887" s="67"/>
      <c r="H887" s="68"/>
      <c r="I887" s="68"/>
      <c r="J887" s="69"/>
      <c r="K887" s="70"/>
      <c r="L887" s="71"/>
      <c r="M887" s="72"/>
      <c r="N887" s="72"/>
      <c r="O887" s="70"/>
    </row>
    <row r="888" spans="1:15" s="55" customFormat="1" x14ac:dyDescent="0.25">
      <c r="A888" s="56"/>
      <c r="B888" s="57" t="s">
        <v>75</v>
      </c>
      <c r="C888" s="57" t="s">
        <v>75</v>
      </c>
      <c r="D888" s="58" t="s">
        <v>75</v>
      </c>
      <c r="E888" s="56" t="s">
        <v>75</v>
      </c>
      <c r="F888" s="56"/>
      <c r="G888" s="59"/>
      <c r="H888" s="60"/>
      <c r="I888" s="60"/>
      <c r="J888" s="61"/>
      <c r="L888" s="62"/>
      <c r="M888" s="63"/>
      <c r="N888" s="63"/>
    </row>
    <row r="889" spans="1:15" s="55" customFormat="1" x14ac:dyDescent="0.25">
      <c r="A889" s="56"/>
      <c r="B889" s="57" t="s">
        <v>75</v>
      </c>
      <c r="C889" s="57" t="s">
        <v>75</v>
      </c>
      <c r="D889" s="58" t="s">
        <v>75</v>
      </c>
      <c r="E889" s="56" t="s">
        <v>75</v>
      </c>
      <c r="F889" s="56"/>
      <c r="G889" s="59"/>
      <c r="H889" s="60"/>
      <c r="I889" s="60"/>
      <c r="J889" s="61"/>
      <c r="L889" s="62"/>
      <c r="M889" s="63"/>
      <c r="N889" s="63"/>
    </row>
    <row r="890" spans="1:15" s="55" customFormat="1" x14ac:dyDescent="0.25">
      <c r="A890" s="56"/>
      <c r="B890" s="57" t="s">
        <v>75</v>
      </c>
      <c r="C890" s="57" t="s">
        <v>75</v>
      </c>
      <c r="D890" s="58" t="s">
        <v>1827</v>
      </c>
      <c r="E890" s="56" t="s">
        <v>75</v>
      </c>
      <c r="F890" s="56"/>
      <c r="G890" s="59"/>
      <c r="H890" s="60"/>
      <c r="I890" s="60"/>
      <c r="J890" s="61"/>
      <c r="L890" s="62"/>
      <c r="M890" s="63"/>
      <c r="N890" s="63"/>
    </row>
    <row r="891" spans="1:15" s="55" customFormat="1" x14ac:dyDescent="0.25">
      <c r="A891" s="56"/>
      <c r="B891" s="57" t="s">
        <v>1828</v>
      </c>
      <c r="C891" s="57" t="s">
        <v>75</v>
      </c>
      <c r="D891" s="58" t="s">
        <v>1829</v>
      </c>
      <c r="E891" s="56" t="s">
        <v>75</v>
      </c>
      <c r="F891" s="56"/>
      <c r="G891" s="59"/>
      <c r="H891" s="60"/>
      <c r="I891" s="60"/>
      <c r="J891" s="61"/>
      <c r="L891" s="62"/>
      <c r="M891" s="63"/>
      <c r="N891" s="63"/>
    </row>
    <row r="892" spans="1:15" s="55" customFormat="1" x14ac:dyDescent="0.25">
      <c r="A892" s="56"/>
      <c r="B892" s="57" t="s">
        <v>1830</v>
      </c>
      <c r="C892" s="57" t="s">
        <v>75</v>
      </c>
      <c r="D892" s="58" t="s">
        <v>1831</v>
      </c>
      <c r="E892" s="56" t="s">
        <v>75</v>
      </c>
      <c r="F892" s="56"/>
      <c r="G892" s="59"/>
      <c r="H892" s="60"/>
      <c r="I892" s="60"/>
      <c r="J892" s="61"/>
      <c r="L892" s="62"/>
      <c r="M892" s="63"/>
      <c r="N892" s="63"/>
    </row>
    <row r="893" spans="1:15" s="55" customFormat="1" x14ac:dyDescent="0.25">
      <c r="A893" s="64"/>
      <c r="B893" s="65" t="s">
        <v>1832</v>
      </c>
      <c r="C893" s="65" t="s">
        <v>75</v>
      </c>
      <c r="D893" s="66" t="s">
        <v>1253</v>
      </c>
      <c r="E893" s="64" t="s">
        <v>114</v>
      </c>
      <c r="F893" s="64"/>
      <c r="G893" s="67"/>
      <c r="H893" s="68"/>
      <c r="I893" s="68"/>
      <c r="J893" s="69"/>
      <c r="K893" s="70"/>
      <c r="L893" s="71"/>
      <c r="M893" s="72"/>
      <c r="N893" s="72"/>
      <c r="O893" s="70"/>
    </row>
    <row r="894" spans="1:15" s="55" customFormat="1" x14ac:dyDescent="0.25">
      <c r="A894" s="64"/>
      <c r="B894" s="65" t="s">
        <v>1833</v>
      </c>
      <c r="C894" s="65" t="s">
        <v>75</v>
      </c>
      <c r="D894" s="66" t="s">
        <v>1257</v>
      </c>
      <c r="E894" s="64" t="s">
        <v>114</v>
      </c>
      <c r="F894" s="64"/>
      <c r="G894" s="67"/>
      <c r="H894" s="68"/>
      <c r="I894" s="68"/>
      <c r="J894" s="69"/>
      <c r="K894" s="70"/>
      <c r="L894" s="71"/>
      <c r="M894" s="72"/>
      <c r="N894" s="72"/>
      <c r="O894" s="70"/>
    </row>
    <row r="895" spans="1:15" x14ac:dyDescent="0.25">
      <c r="A895" s="44">
        <v>345</v>
      </c>
      <c r="B895" s="73" t="s">
        <v>1834</v>
      </c>
      <c r="C895" s="73" t="s">
        <v>75</v>
      </c>
      <c r="D895" s="74" t="s">
        <v>1835</v>
      </c>
      <c r="E895" s="44" t="s">
        <v>133</v>
      </c>
      <c r="F895" s="44" t="s">
        <v>75</v>
      </c>
      <c r="G895" s="46">
        <v>1</v>
      </c>
      <c r="H895" s="47">
        <v>650</v>
      </c>
      <c r="I895" s="47">
        <f>ROUND(G895*H895,2)</f>
        <v>650</v>
      </c>
      <c r="J895" s="48">
        <v>0.21</v>
      </c>
      <c r="L895" s="75"/>
    </row>
    <row r="896" spans="1:15" x14ac:dyDescent="0.25">
      <c r="A896" s="44">
        <v>346</v>
      </c>
      <c r="B896" s="73" t="s">
        <v>1836</v>
      </c>
      <c r="C896" s="73" t="s">
        <v>75</v>
      </c>
      <c r="D896" s="74" t="s">
        <v>1281</v>
      </c>
      <c r="E896" s="44" t="s">
        <v>133</v>
      </c>
      <c r="F896" s="44" t="s">
        <v>75</v>
      </c>
      <c r="G896" s="46">
        <v>1</v>
      </c>
      <c r="H896" s="47">
        <v>850</v>
      </c>
      <c r="I896" s="47">
        <f>ROUND(G896*H896,2)</f>
        <v>850</v>
      </c>
      <c r="J896" s="48">
        <v>0.21</v>
      </c>
      <c r="L896" s="75"/>
    </row>
    <row r="897" spans="1:15" s="55" customFormat="1" x14ac:dyDescent="0.25">
      <c r="A897" s="64"/>
      <c r="B897" s="65" t="s">
        <v>1837</v>
      </c>
      <c r="C897" s="65" t="s">
        <v>75</v>
      </c>
      <c r="D897" s="66" t="s">
        <v>1838</v>
      </c>
      <c r="E897" s="64" t="s">
        <v>114</v>
      </c>
      <c r="F897" s="64"/>
      <c r="G897" s="67"/>
      <c r="H897" s="68"/>
      <c r="I897" s="68"/>
      <c r="J897" s="69"/>
      <c r="K897" s="70"/>
      <c r="L897" s="71"/>
      <c r="M897" s="72"/>
      <c r="N897" s="72"/>
      <c r="O897" s="70"/>
    </row>
    <row r="898" spans="1:15" x14ac:dyDescent="0.25">
      <c r="A898" s="44">
        <v>347</v>
      </c>
      <c r="B898" s="73" t="s">
        <v>1839</v>
      </c>
      <c r="C898" s="73" t="s">
        <v>75</v>
      </c>
      <c r="D898" s="74" t="s">
        <v>1840</v>
      </c>
      <c r="E898" s="44" t="s">
        <v>133</v>
      </c>
      <c r="F898" s="44" t="s">
        <v>75</v>
      </c>
      <c r="G898" s="46">
        <v>1</v>
      </c>
      <c r="H898" s="47">
        <v>7500</v>
      </c>
      <c r="I898" s="47">
        <f>ROUND(G898*H898,2)</f>
        <v>7500</v>
      </c>
      <c r="J898" s="48">
        <v>0.21</v>
      </c>
      <c r="L898" s="75"/>
    </row>
    <row r="899" spans="1:15" s="55" customFormat="1" x14ac:dyDescent="0.25">
      <c r="A899" s="64"/>
      <c r="B899" s="65" t="s">
        <v>1841</v>
      </c>
      <c r="C899" s="65" t="s">
        <v>75</v>
      </c>
      <c r="D899" s="66" t="s">
        <v>1842</v>
      </c>
      <c r="E899" s="64" t="s">
        <v>114</v>
      </c>
      <c r="F899" s="64"/>
      <c r="G899" s="67"/>
      <c r="H899" s="68"/>
      <c r="I899" s="68"/>
      <c r="J899" s="69"/>
      <c r="K899" s="70"/>
      <c r="L899" s="71"/>
      <c r="M899" s="72"/>
      <c r="N899" s="72"/>
      <c r="O899" s="70"/>
    </row>
    <row r="900" spans="1:15" x14ac:dyDescent="0.25">
      <c r="A900" s="44">
        <v>348</v>
      </c>
      <c r="B900" s="73" t="s">
        <v>1843</v>
      </c>
      <c r="C900" s="73" t="s">
        <v>75</v>
      </c>
      <c r="D900" s="74" t="s">
        <v>1844</v>
      </c>
      <c r="E900" s="44" t="s">
        <v>255</v>
      </c>
      <c r="F900" s="44" t="s">
        <v>416</v>
      </c>
      <c r="G900" s="46">
        <v>2</v>
      </c>
      <c r="H900" s="47">
        <v>900</v>
      </c>
      <c r="I900" s="47">
        <f>ROUND(G900*H900,2)</f>
        <v>1800</v>
      </c>
      <c r="J900" s="48">
        <v>0.21</v>
      </c>
      <c r="L900" s="75"/>
    </row>
    <row r="901" spans="1:15" s="55" customFormat="1" x14ac:dyDescent="0.25">
      <c r="A901" s="64"/>
      <c r="B901" s="65" t="s">
        <v>1845</v>
      </c>
      <c r="C901" s="65" t="s">
        <v>75</v>
      </c>
      <c r="D901" s="66" t="s">
        <v>1846</v>
      </c>
      <c r="E901" s="64" t="s">
        <v>114</v>
      </c>
      <c r="F901" s="64"/>
      <c r="G901" s="67"/>
      <c r="H901" s="68"/>
      <c r="I901" s="68"/>
      <c r="J901" s="69"/>
      <c r="K901" s="70"/>
      <c r="L901" s="71"/>
      <c r="M901" s="72"/>
      <c r="N901" s="72"/>
      <c r="O901" s="70"/>
    </row>
    <row r="902" spans="1:15" x14ac:dyDescent="0.25">
      <c r="A902" s="44">
        <v>349</v>
      </c>
      <c r="B902" s="73" t="s">
        <v>1847</v>
      </c>
      <c r="C902" s="73" t="s">
        <v>75</v>
      </c>
      <c r="D902" s="74" t="s">
        <v>1848</v>
      </c>
      <c r="E902" s="44" t="s">
        <v>255</v>
      </c>
      <c r="F902" s="44" t="s">
        <v>416</v>
      </c>
      <c r="G902" s="46">
        <v>2</v>
      </c>
      <c r="H902" s="47">
        <v>250</v>
      </c>
      <c r="I902" s="47">
        <f>ROUND(G902*H902,2)</f>
        <v>500</v>
      </c>
      <c r="J902" s="48">
        <v>0.21</v>
      </c>
      <c r="L902" s="75"/>
    </row>
    <row r="903" spans="1:15" s="55" customFormat="1" x14ac:dyDescent="0.25">
      <c r="A903" s="64"/>
      <c r="B903" s="65" t="s">
        <v>1849</v>
      </c>
      <c r="C903" s="65" t="s">
        <v>75</v>
      </c>
      <c r="D903" s="66" t="s">
        <v>1850</v>
      </c>
      <c r="E903" s="64" t="s">
        <v>114</v>
      </c>
      <c r="F903" s="64"/>
      <c r="G903" s="67"/>
      <c r="H903" s="68"/>
      <c r="I903" s="68"/>
      <c r="J903" s="69"/>
      <c r="K903" s="70"/>
      <c r="L903" s="71"/>
      <c r="M903" s="72"/>
      <c r="N903" s="72"/>
      <c r="O903" s="70"/>
    </row>
    <row r="904" spans="1:15" x14ac:dyDescent="0.25">
      <c r="A904" s="44">
        <v>350</v>
      </c>
      <c r="B904" s="73" t="s">
        <v>1851</v>
      </c>
      <c r="C904" s="73" t="s">
        <v>75</v>
      </c>
      <c r="D904" s="74" t="s">
        <v>1852</v>
      </c>
      <c r="E904" s="44" t="s">
        <v>255</v>
      </c>
      <c r="F904" s="44" t="s">
        <v>416</v>
      </c>
      <c r="G904" s="46">
        <v>2</v>
      </c>
      <c r="H904" s="47">
        <v>550</v>
      </c>
      <c r="I904" s="47">
        <f>ROUND(G904*H904,2)</f>
        <v>1100</v>
      </c>
      <c r="J904" s="48">
        <v>0.21</v>
      </c>
      <c r="L904" s="75"/>
    </row>
    <row r="905" spans="1:15" s="55" customFormat="1" x14ac:dyDescent="0.25">
      <c r="A905" s="56"/>
      <c r="B905" s="57" t="s">
        <v>1853</v>
      </c>
      <c r="C905" s="57" t="s">
        <v>75</v>
      </c>
      <c r="D905" s="58" t="s">
        <v>1854</v>
      </c>
      <c r="E905" s="56" t="s">
        <v>75</v>
      </c>
      <c r="F905" s="56"/>
      <c r="G905" s="59"/>
      <c r="H905" s="60"/>
      <c r="I905" s="60"/>
      <c r="J905" s="61"/>
      <c r="L905" s="62"/>
      <c r="M905" s="63"/>
      <c r="N905" s="63"/>
    </row>
    <row r="906" spans="1:15" x14ac:dyDescent="0.25">
      <c r="A906" s="44">
        <v>351</v>
      </c>
      <c r="B906" s="73" t="s">
        <v>1855</v>
      </c>
      <c r="C906" s="73" t="s">
        <v>75</v>
      </c>
      <c r="D906" s="74" t="s">
        <v>1856</v>
      </c>
      <c r="E906" s="44" t="s">
        <v>255</v>
      </c>
      <c r="F906" s="44" t="s">
        <v>416</v>
      </c>
      <c r="G906" s="46">
        <v>2</v>
      </c>
      <c r="H906" s="47">
        <v>5500</v>
      </c>
      <c r="I906" s="47">
        <f>ROUND(G906*H906,2)</f>
        <v>11000</v>
      </c>
      <c r="J906" s="48">
        <v>0.21</v>
      </c>
      <c r="L906" s="75"/>
    </row>
    <row r="907" spans="1:15" s="55" customFormat="1" x14ac:dyDescent="0.25">
      <c r="A907" s="56"/>
      <c r="B907" s="57" t="s">
        <v>1857</v>
      </c>
      <c r="C907" s="57" t="s">
        <v>75</v>
      </c>
      <c r="D907" s="58" t="s">
        <v>1858</v>
      </c>
      <c r="E907" s="56" t="s">
        <v>75</v>
      </c>
      <c r="F907" s="56"/>
      <c r="G907" s="59"/>
      <c r="H907" s="60"/>
      <c r="I907" s="60"/>
      <c r="J907" s="61"/>
      <c r="L907" s="62"/>
      <c r="M907" s="63"/>
      <c r="N907" s="63"/>
    </row>
    <row r="908" spans="1:15" s="55" customFormat="1" x14ac:dyDescent="0.25">
      <c r="A908" s="64"/>
      <c r="B908" s="65" t="s">
        <v>1859</v>
      </c>
      <c r="C908" s="65" t="s">
        <v>75</v>
      </c>
      <c r="D908" s="66" t="s">
        <v>1860</v>
      </c>
      <c r="E908" s="64" t="s">
        <v>114</v>
      </c>
      <c r="F908" s="64"/>
      <c r="G908" s="67"/>
      <c r="H908" s="68"/>
      <c r="I908" s="68"/>
      <c r="J908" s="69"/>
      <c r="K908" s="70"/>
      <c r="L908" s="71"/>
      <c r="M908" s="72"/>
      <c r="N908" s="72"/>
      <c r="O908" s="70"/>
    </row>
    <row r="909" spans="1:15" s="55" customFormat="1" x14ac:dyDescent="0.25">
      <c r="A909" s="64"/>
      <c r="B909" s="65" t="s">
        <v>1861</v>
      </c>
      <c r="C909" s="65" t="s">
        <v>75</v>
      </c>
      <c r="D909" s="66" t="s">
        <v>1862</v>
      </c>
      <c r="E909" s="64" t="s">
        <v>114</v>
      </c>
      <c r="F909" s="64"/>
      <c r="G909" s="67"/>
      <c r="H909" s="68"/>
      <c r="I909" s="68"/>
      <c r="J909" s="69"/>
      <c r="K909" s="70"/>
      <c r="L909" s="71"/>
      <c r="M909" s="72"/>
      <c r="N909" s="72"/>
      <c r="O909" s="70"/>
    </row>
    <row r="910" spans="1:15" s="55" customFormat="1" x14ac:dyDescent="0.25">
      <c r="A910" s="64"/>
      <c r="B910" s="65" t="s">
        <v>1863</v>
      </c>
      <c r="C910" s="65" t="s">
        <v>75</v>
      </c>
      <c r="D910" s="66" t="s">
        <v>1864</v>
      </c>
      <c r="E910" s="64" t="s">
        <v>114</v>
      </c>
      <c r="F910" s="64"/>
      <c r="G910" s="67"/>
      <c r="H910" s="68"/>
      <c r="I910" s="68"/>
      <c r="J910" s="69"/>
      <c r="K910" s="70"/>
      <c r="L910" s="71"/>
      <c r="M910" s="72"/>
      <c r="N910" s="72"/>
      <c r="O910" s="70"/>
    </row>
    <row r="911" spans="1:15" s="55" customFormat="1" x14ac:dyDescent="0.25">
      <c r="A911" s="64"/>
      <c r="B911" s="65" t="s">
        <v>1865</v>
      </c>
      <c r="C911" s="65" t="s">
        <v>75</v>
      </c>
      <c r="D911" s="66" t="s">
        <v>1866</v>
      </c>
      <c r="E911" s="64" t="s">
        <v>114</v>
      </c>
      <c r="F911" s="64"/>
      <c r="G911" s="67"/>
      <c r="H911" s="68"/>
      <c r="I911" s="68"/>
      <c r="J911" s="69"/>
      <c r="K911" s="70"/>
      <c r="L911" s="71"/>
      <c r="M911" s="72"/>
      <c r="N911" s="72"/>
      <c r="O911" s="70"/>
    </row>
    <row r="912" spans="1:15" s="55" customFormat="1" x14ac:dyDescent="0.25">
      <c r="A912" s="56"/>
      <c r="B912" s="57" t="s">
        <v>1867</v>
      </c>
      <c r="C912" s="57" t="s">
        <v>75</v>
      </c>
      <c r="D912" s="58" t="s">
        <v>1868</v>
      </c>
      <c r="E912" s="56" t="s">
        <v>75</v>
      </c>
      <c r="F912" s="56"/>
      <c r="G912" s="59"/>
      <c r="H912" s="60"/>
      <c r="I912" s="60"/>
      <c r="J912" s="61"/>
      <c r="L912" s="62"/>
      <c r="M912" s="63"/>
      <c r="N912" s="63"/>
    </row>
    <row r="913" spans="1:15" x14ac:dyDescent="0.25">
      <c r="A913" s="44">
        <v>352</v>
      </c>
      <c r="B913" s="73" t="s">
        <v>1869</v>
      </c>
      <c r="C913" s="73" t="s">
        <v>75</v>
      </c>
      <c r="D913" s="74" t="s">
        <v>1870</v>
      </c>
      <c r="E913" s="44" t="s">
        <v>265</v>
      </c>
      <c r="F913" s="44" t="s">
        <v>416</v>
      </c>
      <c r="G913" s="46">
        <v>1</v>
      </c>
      <c r="H913" s="47">
        <v>200</v>
      </c>
      <c r="I913" s="47">
        <f>ROUND(G913*H913,2)</f>
        <v>200</v>
      </c>
      <c r="J913" s="48">
        <v>0.21</v>
      </c>
      <c r="L913" s="75"/>
    </row>
    <row r="914" spans="1:15" x14ac:dyDescent="0.25">
      <c r="A914" s="44">
        <v>353</v>
      </c>
      <c r="B914" s="73" t="s">
        <v>1871</v>
      </c>
      <c r="C914" s="73" t="s">
        <v>75</v>
      </c>
      <c r="D914" s="74" t="s">
        <v>1872</v>
      </c>
      <c r="E914" s="44" t="s">
        <v>133</v>
      </c>
      <c r="F914" s="44" t="s">
        <v>75</v>
      </c>
      <c r="G914" s="46">
        <v>1</v>
      </c>
      <c r="H914" s="47">
        <v>350</v>
      </c>
      <c r="I914" s="47">
        <f>ROUND(G914*H914,2)</f>
        <v>350</v>
      </c>
      <c r="J914" s="48">
        <v>0.21</v>
      </c>
      <c r="L914" s="75"/>
    </row>
    <row r="915" spans="1:15" x14ac:dyDescent="0.25">
      <c r="A915" s="44">
        <v>354</v>
      </c>
      <c r="B915" s="73" t="s">
        <v>1873</v>
      </c>
      <c r="C915" s="73" t="s">
        <v>75</v>
      </c>
      <c r="D915" s="74" t="s">
        <v>1874</v>
      </c>
      <c r="E915" s="44" t="s">
        <v>133</v>
      </c>
      <c r="F915" s="44" t="s">
        <v>75</v>
      </c>
      <c r="G915" s="46">
        <v>1</v>
      </c>
      <c r="H915" s="47">
        <v>750</v>
      </c>
      <c r="I915" s="47">
        <f>ROUND(G915*H915,2)</f>
        <v>750</v>
      </c>
      <c r="J915" s="48">
        <v>0.21</v>
      </c>
      <c r="L915" s="75"/>
    </row>
    <row r="916" spans="1:15" s="55" customFormat="1" x14ac:dyDescent="0.25">
      <c r="A916" s="56"/>
      <c r="B916" s="57" t="s">
        <v>1875</v>
      </c>
      <c r="C916" s="57" t="s">
        <v>75</v>
      </c>
      <c r="D916" s="58" t="s">
        <v>1876</v>
      </c>
      <c r="E916" s="56" t="s">
        <v>75</v>
      </c>
      <c r="F916" s="56"/>
      <c r="G916" s="59"/>
      <c r="H916" s="60"/>
      <c r="I916" s="60"/>
      <c r="J916" s="61"/>
      <c r="L916" s="62"/>
      <c r="M916" s="63"/>
      <c r="N916" s="63"/>
    </row>
    <row r="917" spans="1:15" s="55" customFormat="1" x14ac:dyDescent="0.25">
      <c r="A917" s="64"/>
      <c r="B917" s="65" t="s">
        <v>1877</v>
      </c>
      <c r="C917" s="65" t="s">
        <v>75</v>
      </c>
      <c r="D917" s="66" t="s">
        <v>1878</v>
      </c>
      <c r="E917" s="64" t="s">
        <v>114</v>
      </c>
      <c r="F917" s="64"/>
      <c r="G917" s="67"/>
      <c r="H917" s="68"/>
      <c r="I917" s="68"/>
      <c r="J917" s="69"/>
      <c r="K917" s="70"/>
      <c r="L917" s="71"/>
      <c r="M917" s="72"/>
      <c r="N917" s="72"/>
      <c r="O917" s="70"/>
    </row>
    <row r="918" spans="1:15" s="55" customFormat="1" x14ac:dyDescent="0.25">
      <c r="A918" s="64"/>
      <c r="B918" s="65" t="s">
        <v>1879</v>
      </c>
      <c r="C918" s="65" t="s">
        <v>75</v>
      </c>
      <c r="D918" s="66" t="s">
        <v>1880</v>
      </c>
      <c r="E918" s="64" t="s">
        <v>114</v>
      </c>
      <c r="F918" s="64"/>
      <c r="G918" s="67"/>
      <c r="H918" s="68"/>
      <c r="I918" s="68"/>
      <c r="J918" s="69"/>
      <c r="K918" s="70"/>
      <c r="L918" s="71"/>
      <c r="M918" s="72"/>
      <c r="N918" s="72"/>
      <c r="O918" s="70"/>
    </row>
    <row r="919" spans="1:15" s="55" customFormat="1" x14ac:dyDescent="0.25">
      <c r="A919" s="64"/>
      <c r="B919" s="65" t="s">
        <v>1881</v>
      </c>
      <c r="C919" s="65" t="s">
        <v>75</v>
      </c>
      <c r="D919" s="66" t="s">
        <v>1882</v>
      </c>
      <c r="E919" s="64" t="s">
        <v>114</v>
      </c>
      <c r="F919" s="64"/>
      <c r="G919" s="67"/>
      <c r="H919" s="68"/>
      <c r="I919" s="68"/>
      <c r="J919" s="69"/>
      <c r="K919" s="70"/>
      <c r="L919" s="71"/>
      <c r="M919" s="72"/>
      <c r="N919" s="72"/>
      <c r="O919" s="70"/>
    </row>
    <row r="920" spans="1:15" s="55" customFormat="1" x14ac:dyDescent="0.25">
      <c r="A920" s="64"/>
      <c r="B920" s="65" t="s">
        <v>1883</v>
      </c>
      <c r="C920" s="65" t="s">
        <v>75</v>
      </c>
      <c r="D920" s="66" t="s">
        <v>1884</v>
      </c>
      <c r="E920" s="64" t="s">
        <v>114</v>
      </c>
      <c r="F920" s="64"/>
      <c r="G920" s="67"/>
      <c r="H920" s="68"/>
      <c r="I920" s="68"/>
      <c r="J920" s="69"/>
      <c r="K920" s="70"/>
      <c r="L920" s="71"/>
      <c r="M920" s="72"/>
      <c r="N920" s="72"/>
      <c r="O920" s="70"/>
    </row>
    <row r="921" spans="1:15" s="55" customFormat="1" x14ac:dyDescent="0.25">
      <c r="A921" s="64"/>
      <c r="B921" s="65" t="s">
        <v>1885</v>
      </c>
      <c r="C921" s="65" t="s">
        <v>75</v>
      </c>
      <c r="D921" s="66" t="s">
        <v>1886</v>
      </c>
      <c r="E921" s="64" t="s">
        <v>114</v>
      </c>
      <c r="F921" s="64"/>
      <c r="G921" s="67"/>
      <c r="H921" s="68"/>
      <c r="I921" s="68"/>
      <c r="J921" s="69"/>
      <c r="K921" s="70"/>
      <c r="L921" s="71"/>
      <c r="M921" s="72"/>
      <c r="N921" s="72"/>
      <c r="O921" s="70"/>
    </row>
    <row r="922" spans="1:15" s="55" customFormat="1" x14ac:dyDescent="0.25">
      <c r="A922" s="64"/>
      <c r="B922" s="65" t="s">
        <v>1887</v>
      </c>
      <c r="C922" s="65" t="s">
        <v>75</v>
      </c>
      <c r="D922" s="66" t="s">
        <v>1888</v>
      </c>
      <c r="E922" s="64" t="s">
        <v>114</v>
      </c>
      <c r="F922" s="64"/>
      <c r="G922" s="67"/>
      <c r="H922" s="68"/>
      <c r="I922" s="68"/>
      <c r="J922" s="69"/>
      <c r="K922" s="70"/>
      <c r="L922" s="71"/>
      <c r="M922" s="72"/>
      <c r="N922" s="72"/>
      <c r="O922" s="70"/>
    </row>
    <row r="923" spans="1:15" s="55" customFormat="1" x14ac:dyDescent="0.25">
      <c r="A923" s="56"/>
      <c r="B923" s="57" t="s">
        <v>1889</v>
      </c>
      <c r="C923" s="57" t="s">
        <v>75</v>
      </c>
      <c r="D923" s="58" t="s">
        <v>1890</v>
      </c>
      <c r="E923" s="56" t="s">
        <v>75</v>
      </c>
      <c r="F923" s="56"/>
      <c r="G923" s="59"/>
      <c r="H923" s="60"/>
      <c r="I923" s="60"/>
      <c r="J923" s="61"/>
      <c r="L923" s="62"/>
      <c r="M923" s="63"/>
      <c r="N923" s="63"/>
    </row>
    <row r="924" spans="1:15" s="55" customFormat="1" x14ac:dyDescent="0.25">
      <c r="A924" s="64"/>
      <c r="B924" s="65" t="s">
        <v>1891</v>
      </c>
      <c r="C924" s="65" t="s">
        <v>75</v>
      </c>
      <c r="D924" s="66" t="s">
        <v>1892</v>
      </c>
      <c r="E924" s="64" t="s">
        <v>114</v>
      </c>
      <c r="F924" s="64"/>
      <c r="G924" s="67"/>
      <c r="H924" s="68"/>
      <c r="I924" s="68"/>
      <c r="J924" s="69"/>
      <c r="K924" s="70"/>
      <c r="L924" s="71"/>
      <c r="M924" s="72"/>
      <c r="N924" s="72"/>
      <c r="O924" s="70"/>
    </row>
    <row r="925" spans="1:15" s="55" customFormat="1" x14ac:dyDescent="0.25">
      <c r="A925" s="64"/>
      <c r="B925" s="65" t="s">
        <v>1893</v>
      </c>
      <c r="C925" s="65" t="s">
        <v>75</v>
      </c>
      <c r="D925" s="66" t="s">
        <v>1894</v>
      </c>
      <c r="E925" s="64" t="s">
        <v>114</v>
      </c>
      <c r="F925" s="64"/>
      <c r="G925" s="67"/>
      <c r="H925" s="68"/>
      <c r="I925" s="68"/>
      <c r="J925" s="69"/>
      <c r="K925" s="70"/>
      <c r="L925" s="71"/>
      <c r="M925" s="72"/>
      <c r="N925" s="72"/>
      <c r="O925" s="70"/>
    </row>
    <row r="926" spans="1:15" s="55" customFormat="1" x14ac:dyDescent="0.25">
      <c r="A926" s="64"/>
      <c r="B926" s="65" t="s">
        <v>1895</v>
      </c>
      <c r="C926" s="65" t="s">
        <v>75</v>
      </c>
      <c r="D926" s="66" t="s">
        <v>1896</v>
      </c>
      <c r="E926" s="64" t="s">
        <v>114</v>
      </c>
      <c r="F926" s="64"/>
      <c r="G926" s="67"/>
      <c r="H926" s="68"/>
      <c r="I926" s="68"/>
      <c r="J926" s="69"/>
      <c r="K926" s="70"/>
      <c r="L926" s="71"/>
      <c r="M926" s="72"/>
      <c r="N926" s="72"/>
      <c r="O926" s="70"/>
    </row>
    <row r="927" spans="1:15" s="55" customFormat="1" x14ac:dyDescent="0.25">
      <c r="A927" s="56"/>
      <c r="B927" s="57" t="s">
        <v>1897</v>
      </c>
      <c r="C927" s="57" t="s">
        <v>75</v>
      </c>
      <c r="D927" s="58" t="s">
        <v>1898</v>
      </c>
      <c r="E927" s="56" t="s">
        <v>75</v>
      </c>
      <c r="F927" s="56"/>
      <c r="G927" s="59"/>
      <c r="H927" s="60"/>
      <c r="I927" s="60"/>
      <c r="J927" s="61"/>
      <c r="L927" s="62"/>
      <c r="M927" s="63"/>
      <c r="N927" s="63"/>
    </row>
    <row r="928" spans="1:15" x14ac:dyDescent="0.25">
      <c r="A928" s="44">
        <v>355</v>
      </c>
      <c r="B928" s="73" t="s">
        <v>1899</v>
      </c>
      <c r="C928" s="73" t="s">
        <v>75</v>
      </c>
      <c r="D928" s="74" t="s">
        <v>1900</v>
      </c>
      <c r="E928" s="44" t="s">
        <v>255</v>
      </c>
      <c r="F928" s="44" t="s">
        <v>405</v>
      </c>
      <c r="G928" s="46">
        <v>25</v>
      </c>
      <c r="H928" s="47">
        <v>10</v>
      </c>
      <c r="I928" s="47">
        <f>ROUND(G928*H928,2)</f>
        <v>250</v>
      </c>
      <c r="J928" s="48">
        <v>0.21</v>
      </c>
      <c r="L928" s="75"/>
    </row>
    <row r="929" spans="1:14" s="55" customFormat="1" x14ac:dyDescent="0.25">
      <c r="A929" s="56"/>
      <c r="B929" s="57" t="s">
        <v>1901</v>
      </c>
      <c r="C929" s="57" t="s">
        <v>75</v>
      </c>
      <c r="D929" s="58" t="s">
        <v>1902</v>
      </c>
      <c r="E929" s="56" t="s">
        <v>75</v>
      </c>
      <c r="F929" s="56"/>
      <c r="G929" s="59"/>
      <c r="H929" s="60"/>
      <c r="I929" s="60"/>
      <c r="J929" s="61"/>
      <c r="L929" s="62"/>
      <c r="M929" s="63"/>
      <c r="N929" s="63"/>
    </row>
    <row r="930" spans="1:14" ht="19.5" x14ac:dyDescent="0.25">
      <c r="A930" s="44">
        <v>356</v>
      </c>
      <c r="B930" s="73" t="s">
        <v>1903</v>
      </c>
      <c r="C930" s="73" t="s">
        <v>75</v>
      </c>
      <c r="D930" s="74" t="s">
        <v>1904</v>
      </c>
      <c r="E930" s="44" t="s">
        <v>255</v>
      </c>
      <c r="F930" s="44" t="s">
        <v>405</v>
      </c>
      <c r="G930" s="46">
        <v>15</v>
      </c>
      <c r="H930" s="47">
        <v>5</v>
      </c>
      <c r="I930" s="47">
        <f>ROUND(G930*H930,2)</f>
        <v>75</v>
      </c>
      <c r="J930" s="48">
        <v>0.21</v>
      </c>
      <c r="L930" s="75"/>
    </row>
    <row r="931" spans="1:14" x14ac:dyDescent="0.25">
      <c r="A931" s="44">
        <v>357</v>
      </c>
      <c r="B931" s="73" t="s">
        <v>1905</v>
      </c>
      <c r="C931" s="73" t="s">
        <v>75</v>
      </c>
      <c r="D931" s="74" t="s">
        <v>1906</v>
      </c>
      <c r="E931" s="44" t="s">
        <v>255</v>
      </c>
      <c r="F931" s="44" t="s">
        <v>405</v>
      </c>
      <c r="G931" s="46">
        <v>15</v>
      </c>
      <c r="H931" s="47">
        <v>5</v>
      </c>
      <c r="I931" s="47">
        <f>ROUND(G931*H931,2)</f>
        <v>75</v>
      </c>
      <c r="J931" s="48">
        <v>0.21</v>
      </c>
      <c r="L931" s="75"/>
    </row>
    <row r="932" spans="1:14" s="55" customFormat="1" x14ac:dyDescent="0.25">
      <c r="A932" s="56"/>
      <c r="B932" s="57" t="s">
        <v>1907</v>
      </c>
      <c r="C932" s="57" t="s">
        <v>75</v>
      </c>
      <c r="D932" s="58" t="s">
        <v>1908</v>
      </c>
      <c r="E932" s="56" t="s">
        <v>75</v>
      </c>
      <c r="F932" s="56"/>
      <c r="G932" s="59"/>
      <c r="H932" s="60"/>
      <c r="I932" s="60"/>
      <c r="J932" s="61"/>
      <c r="L932" s="62"/>
      <c r="M932" s="63"/>
      <c r="N932" s="63"/>
    </row>
    <row r="933" spans="1:14" x14ac:dyDescent="0.25">
      <c r="A933" s="44">
        <v>358</v>
      </c>
      <c r="B933" s="73" t="s">
        <v>1909</v>
      </c>
      <c r="C933" s="73" t="s">
        <v>75</v>
      </c>
      <c r="D933" s="74" t="s">
        <v>1910</v>
      </c>
      <c r="E933" s="44" t="s">
        <v>255</v>
      </c>
      <c r="F933" s="44" t="s">
        <v>405</v>
      </c>
      <c r="G933" s="46">
        <v>30</v>
      </c>
      <c r="H933" s="47">
        <v>8.5</v>
      </c>
      <c r="I933" s="47">
        <f>ROUND(G933*H933,2)</f>
        <v>255</v>
      </c>
      <c r="J933" s="48">
        <v>0.21</v>
      </c>
      <c r="L933" s="75"/>
    </row>
    <row r="934" spans="1:14" x14ac:dyDescent="0.25">
      <c r="A934" s="44">
        <v>359</v>
      </c>
      <c r="B934" s="73" t="s">
        <v>1911</v>
      </c>
      <c r="C934" s="73" t="s">
        <v>75</v>
      </c>
      <c r="D934" s="74" t="s">
        <v>1912</v>
      </c>
      <c r="E934" s="44" t="s">
        <v>255</v>
      </c>
      <c r="F934" s="44" t="s">
        <v>416</v>
      </c>
      <c r="G934" s="46">
        <v>3</v>
      </c>
      <c r="H934" s="47">
        <v>125</v>
      </c>
      <c r="I934" s="47">
        <f>ROUND(G934*H934,2)</f>
        <v>375</v>
      </c>
      <c r="J934" s="48">
        <v>0.21</v>
      </c>
      <c r="L934" s="75"/>
    </row>
    <row r="935" spans="1:14" s="55" customFormat="1" x14ac:dyDescent="0.25">
      <c r="A935" s="56"/>
      <c r="B935" s="57" t="s">
        <v>1913</v>
      </c>
      <c r="C935" s="57" t="s">
        <v>75</v>
      </c>
      <c r="D935" s="58" t="s">
        <v>1914</v>
      </c>
      <c r="E935" s="56" t="s">
        <v>75</v>
      </c>
      <c r="F935" s="56"/>
      <c r="G935" s="59"/>
      <c r="H935" s="60"/>
      <c r="I935" s="60"/>
      <c r="J935" s="61"/>
      <c r="L935" s="62"/>
      <c r="M935" s="63"/>
      <c r="N935" s="63"/>
    </row>
    <row r="936" spans="1:14" s="55" customFormat="1" x14ac:dyDescent="0.25">
      <c r="A936" s="56"/>
      <c r="B936" s="57" t="s">
        <v>1915</v>
      </c>
      <c r="C936" s="57" t="s">
        <v>75</v>
      </c>
      <c r="D936" s="58" t="s">
        <v>1916</v>
      </c>
      <c r="E936" s="56" t="s">
        <v>75</v>
      </c>
      <c r="F936" s="56"/>
      <c r="G936" s="59"/>
      <c r="H936" s="60"/>
      <c r="I936" s="60"/>
      <c r="J936" s="61"/>
      <c r="L936" s="62"/>
      <c r="M936" s="63"/>
      <c r="N936" s="63"/>
    </row>
    <row r="937" spans="1:14" s="55" customFormat="1" x14ac:dyDescent="0.25">
      <c r="A937" s="56"/>
      <c r="B937" s="57" t="s">
        <v>1917</v>
      </c>
      <c r="C937" s="57" t="s">
        <v>75</v>
      </c>
      <c r="D937" s="58" t="s">
        <v>1918</v>
      </c>
      <c r="E937" s="56" t="s">
        <v>75</v>
      </c>
      <c r="F937" s="56"/>
      <c r="G937" s="59"/>
      <c r="H937" s="60"/>
      <c r="I937" s="60"/>
      <c r="J937" s="61"/>
      <c r="L937" s="62"/>
      <c r="M937" s="63"/>
      <c r="N937" s="63"/>
    </row>
    <row r="938" spans="1:14" s="55" customFormat="1" x14ac:dyDescent="0.25">
      <c r="A938" s="56"/>
      <c r="B938" s="57" t="s">
        <v>1919</v>
      </c>
      <c r="C938" s="57" t="s">
        <v>75</v>
      </c>
      <c r="D938" s="58" t="s">
        <v>1920</v>
      </c>
      <c r="E938" s="56" t="s">
        <v>75</v>
      </c>
      <c r="F938" s="56"/>
      <c r="G938" s="59"/>
      <c r="H938" s="60"/>
      <c r="I938" s="60"/>
      <c r="J938" s="61"/>
      <c r="L938" s="62"/>
      <c r="M938" s="63"/>
      <c r="N938" s="63"/>
    </row>
    <row r="939" spans="1:14" x14ac:dyDescent="0.25">
      <c r="A939" s="44">
        <v>360</v>
      </c>
      <c r="B939" s="73" t="s">
        <v>1921</v>
      </c>
      <c r="C939" s="73" t="s">
        <v>75</v>
      </c>
      <c r="D939" s="74" t="s">
        <v>1922</v>
      </c>
      <c r="E939" s="44" t="s">
        <v>255</v>
      </c>
      <c r="F939" s="44" t="s">
        <v>416</v>
      </c>
      <c r="G939" s="46">
        <v>39</v>
      </c>
      <c r="H939" s="47">
        <v>95</v>
      </c>
      <c r="I939" s="47">
        <f>ROUND(G939*H939,2)</f>
        <v>3705</v>
      </c>
      <c r="J939" s="48">
        <v>0.21</v>
      </c>
      <c r="L939" s="75"/>
    </row>
    <row r="940" spans="1:14" x14ac:dyDescent="0.25">
      <c r="A940" s="44">
        <v>361</v>
      </c>
      <c r="B940" s="73" t="s">
        <v>1923</v>
      </c>
      <c r="C940" s="73" t="s">
        <v>75</v>
      </c>
      <c r="D940" s="74" t="s">
        <v>1924</v>
      </c>
      <c r="E940" s="44" t="s">
        <v>255</v>
      </c>
      <c r="F940" s="44" t="s">
        <v>416</v>
      </c>
      <c r="G940" s="46">
        <v>37</v>
      </c>
      <c r="H940" s="47">
        <v>110</v>
      </c>
      <c r="I940" s="47">
        <f>ROUND(G940*H940,2)</f>
        <v>4070</v>
      </c>
      <c r="J940" s="48">
        <v>0.21</v>
      </c>
      <c r="L940" s="75"/>
    </row>
    <row r="941" spans="1:14" s="55" customFormat="1" x14ac:dyDescent="0.25">
      <c r="A941" s="56"/>
      <c r="B941" s="57" t="s">
        <v>1925</v>
      </c>
      <c r="C941" s="57" t="s">
        <v>75</v>
      </c>
      <c r="D941" s="58" t="s">
        <v>1926</v>
      </c>
      <c r="E941" s="56" t="s">
        <v>75</v>
      </c>
      <c r="F941" s="56"/>
      <c r="G941" s="59"/>
      <c r="H941" s="60"/>
      <c r="I941" s="60"/>
      <c r="J941" s="61"/>
      <c r="L941" s="62"/>
      <c r="M941" s="63"/>
      <c r="N941" s="63"/>
    </row>
    <row r="942" spans="1:14" x14ac:dyDescent="0.25">
      <c r="A942" s="44">
        <v>362</v>
      </c>
      <c r="B942" s="73" t="s">
        <v>1927</v>
      </c>
      <c r="C942" s="73" t="s">
        <v>75</v>
      </c>
      <c r="D942" s="74" t="s">
        <v>1928</v>
      </c>
      <c r="E942" s="44" t="s">
        <v>255</v>
      </c>
      <c r="F942" s="44" t="s">
        <v>416</v>
      </c>
      <c r="G942" s="46">
        <v>1</v>
      </c>
      <c r="H942" s="47">
        <v>120</v>
      </c>
      <c r="I942" s="47">
        <f>ROUND(G942*H942,2)</f>
        <v>120</v>
      </c>
      <c r="J942" s="48">
        <v>0.21</v>
      </c>
      <c r="L942" s="75"/>
    </row>
    <row r="943" spans="1:14" x14ac:dyDescent="0.25">
      <c r="A943" s="44">
        <v>363</v>
      </c>
      <c r="B943" s="73" t="s">
        <v>1929</v>
      </c>
      <c r="C943" s="73" t="s">
        <v>75</v>
      </c>
      <c r="D943" s="74" t="s">
        <v>1930</v>
      </c>
      <c r="E943" s="44" t="s">
        <v>255</v>
      </c>
      <c r="F943" s="44" t="s">
        <v>416</v>
      </c>
      <c r="G943" s="46">
        <v>3</v>
      </c>
      <c r="H943" s="47">
        <v>650</v>
      </c>
      <c r="I943" s="47">
        <f>ROUND(G943*H943,2)</f>
        <v>1950</v>
      </c>
      <c r="J943" s="48">
        <v>0.21</v>
      </c>
      <c r="L943" s="75"/>
    </row>
    <row r="944" spans="1:14" s="55" customFormat="1" x14ac:dyDescent="0.25">
      <c r="A944" s="56"/>
      <c r="B944" s="57" t="s">
        <v>1931</v>
      </c>
      <c r="C944" s="57" t="s">
        <v>75</v>
      </c>
      <c r="D944" s="58" t="s">
        <v>1932</v>
      </c>
      <c r="E944" s="56" t="s">
        <v>75</v>
      </c>
      <c r="F944" s="56"/>
      <c r="G944" s="59"/>
      <c r="H944" s="60"/>
      <c r="I944" s="60"/>
      <c r="J944" s="61"/>
      <c r="L944" s="62"/>
      <c r="M944" s="63"/>
      <c r="N944" s="63"/>
    </row>
    <row r="945" spans="1:14" x14ac:dyDescent="0.25">
      <c r="A945" s="44">
        <v>364</v>
      </c>
      <c r="B945" s="73" t="s">
        <v>1933</v>
      </c>
      <c r="C945" s="73" t="s">
        <v>75</v>
      </c>
      <c r="D945" s="74" t="s">
        <v>1934</v>
      </c>
      <c r="E945" s="44" t="s">
        <v>255</v>
      </c>
      <c r="F945" s="44" t="s">
        <v>416</v>
      </c>
      <c r="G945" s="46">
        <v>5</v>
      </c>
      <c r="H945" s="47">
        <v>160</v>
      </c>
      <c r="I945" s="47">
        <f>ROUND(G945*H945,2)</f>
        <v>800</v>
      </c>
      <c r="J945" s="48">
        <v>0.21</v>
      </c>
      <c r="L945" s="75"/>
    </row>
    <row r="946" spans="1:14" x14ac:dyDescent="0.25">
      <c r="A946" s="44">
        <v>365</v>
      </c>
      <c r="B946" s="73" t="s">
        <v>1935</v>
      </c>
      <c r="C946" s="73" t="s">
        <v>75</v>
      </c>
      <c r="D946" s="74" t="s">
        <v>1936</v>
      </c>
      <c r="E946" s="44" t="s">
        <v>255</v>
      </c>
      <c r="F946" s="44" t="s">
        <v>416</v>
      </c>
      <c r="G946" s="46">
        <v>2</v>
      </c>
      <c r="H946" s="47">
        <v>950</v>
      </c>
      <c r="I946" s="47">
        <f>ROUND(G946*H946,2)</f>
        <v>1900</v>
      </c>
      <c r="J946" s="48">
        <v>0.21</v>
      </c>
      <c r="L946" s="75"/>
    </row>
    <row r="947" spans="1:14" s="55" customFormat="1" x14ac:dyDescent="0.25">
      <c r="A947" s="56"/>
      <c r="B947" s="57" t="s">
        <v>1937</v>
      </c>
      <c r="C947" s="57" t="s">
        <v>75</v>
      </c>
      <c r="D947" s="58" t="s">
        <v>1938</v>
      </c>
      <c r="E947" s="56" t="s">
        <v>75</v>
      </c>
      <c r="F947" s="56"/>
      <c r="G947" s="59"/>
      <c r="H947" s="60"/>
      <c r="I947" s="60"/>
      <c r="J947" s="61"/>
      <c r="L947" s="62"/>
      <c r="M947" s="63"/>
      <c r="N947" s="63"/>
    </row>
    <row r="948" spans="1:14" x14ac:dyDescent="0.25">
      <c r="A948" s="44">
        <v>366</v>
      </c>
      <c r="B948" s="73" t="s">
        <v>1939</v>
      </c>
      <c r="C948" s="73" t="s">
        <v>75</v>
      </c>
      <c r="D948" s="74" t="s">
        <v>1940</v>
      </c>
      <c r="E948" s="44" t="s">
        <v>255</v>
      </c>
      <c r="F948" s="44" t="s">
        <v>416</v>
      </c>
      <c r="G948" s="46">
        <v>16</v>
      </c>
      <c r="H948" s="47">
        <v>215</v>
      </c>
      <c r="I948" s="47">
        <f>ROUND(G948*H948,2)</f>
        <v>3440</v>
      </c>
      <c r="J948" s="48">
        <v>0.21</v>
      </c>
      <c r="L948" s="75"/>
    </row>
    <row r="949" spans="1:14" x14ac:dyDescent="0.25">
      <c r="A949" s="44">
        <v>367</v>
      </c>
      <c r="B949" s="73" t="s">
        <v>1941</v>
      </c>
      <c r="C949" s="73" t="s">
        <v>75</v>
      </c>
      <c r="D949" s="74" t="s">
        <v>1942</v>
      </c>
      <c r="E949" s="44" t="s">
        <v>255</v>
      </c>
      <c r="F949" s="44" t="s">
        <v>416</v>
      </c>
      <c r="G949" s="46">
        <v>2</v>
      </c>
      <c r="H949" s="47">
        <v>230</v>
      </c>
      <c r="I949" s="47">
        <f>ROUND(G949*H949,2)</f>
        <v>460</v>
      </c>
      <c r="J949" s="48">
        <v>0.21</v>
      </c>
      <c r="L949" s="75"/>
    </row>
    <row r="950" spans="1:14" s="55" customFormat="1" x14ac:dyDescent="0.25">
      <c r="A950" s="56"/>
      <c r="B950" s="57" t="s">
        <v>1943</v>
      </c>
      <c r="C950" s="57" t="s">
        <v>75</v>
      </c>
      <c r="D950" s="58" t="s">
        <v>1944</v>
      </c>
      <c r="E950" s="56" t="s">
        <v>75</v>
      </c>
      <c r="F950" s="56"/>
      <c r="G950" s="59"/>
      <c r="H950" s="60"/>
      <c r="I950" s="60"/>
      <c r="J950" s="61"/>
      <c r="L950" s="62"/>
      <c r="M950" s="63"/>
      <c r="N950" s="63"/>
    </row>
    <row r="951" spans="1:14" s="55" customFormat="1" x14ac:dyDescent="0.25">
      <c r="A951" s="56"/>
      <c r="B951" s="57" t="s">
        <v>1945</v>
      </c>
      <c r="C951" s="57" t="s">
        <v>75</v>
      </c>
      <c r="D951" s="58" t="s">
        <v>1946</v>
      </c>
      <c r="E951" s="56" t="s">
        <v>75</v>
      </c>
      <c r="F951" s="56"/>
      <c r="G951" s="59"/>
      <c r="H951" s="60"/>
      <c r="I951" s="60"/>
      <c r="J951" s="61"/>
      <c r="L951" s="62"/>
      <c r="M951" s="63"/>
      <c r="N951" s="63"/>
    </row>
    <row r="952" spans="1:14" s="55" customFormat="1" x14ac:dyDescent="0.25">
      <c r="A952" s="56"/>
      <c r="B952" s="57" t="s">
        <v>1947</v>
      </c>
      <c r="C952" s="57" t="s">
        <v>75</v>
      </c>
      <c r="D952" s="58" t="s">
        <v>1948</v>
      </c>
      <c r="E952" s="56" t="s">
        <v>75</v>
      </c>
      <c r="F952" s="56"/>
      <c r="G952" s="59"/>
      <c r="H952" s="60"/>
      <c r="I952" s="60"/>
      <c r="J952" s="61"/>
      <c r="L952" s="62"/>
      <c r="M952" s="63"/>
      <c r="N952" s="63"/>
    </row>
    <row r="953" spans="1:14" s="55" customFormat="1" x14ac:dyDescent="0.25">
      <c r="A953" s="56"/>
      <c r="B953" s="57" t="s">
        <v>1949</v>
      </c>
      <c r="C953" s="57" t="s">
        <v>75</v>
      </c>
      <c r="D953" s="58" t="s">
        <v>1950</v>
      </c>
      <c r="E953" s="56" t="s">
        <v>75</v>
      </c>
      <c r="F953" s="56"/>
      <c r="G953" s="59"/>
      <c r="H953" s="60"/>
      <c r="I953" s="60"/>
      <c r="J953" s="61"/>
      <c r="L953" s="62"/>
      <c r="M953" s="63"/>
      <c r="N953" s="63"/>
    </row>
    <row r="954" spans="1:14" x14ac:dyDescent="0.25">
      <c r="A954" s="44">
        <v>368</v>
      </c>
      <c r="B954" s="73" t="s">
        <v>1951</v>
      </c>
      <c r="C954" s="73" t="s">
        <v>75</v>
      </c>
      <c r="D954" s="74" t="s">
        <v>1952</v>
      </c>
      <c r="E954" s="44" t="s">
        <v>255</v>
      </c>
      <c r="F954" s="44" t="s">
        <v>416</v>
      </c>
      <c r="G954" s="46">
        <v>25</v>
      </c>
      <c r="H954" s="47">
        <v>185</v>
      </c>
      <c r="I954" s="47">
        <f t="shared" ref="I954:I962" si="8">ROUND(G954*H954,2)</f>
        <v>4625</v>
      </c>
      <c r="J954" s="48">
        <v>0.21</v>
      </c>
      <c r="L954" s="75"/>
    </row>
    <row r="955" spans="1:14" x14ac:dyDescent="0.25">
      <c r="A955" s="44">
        <v>369</v>
      </c>
      <c r="B955" s="73" t="s">
        <v>1953</v>
      </c>
      <c r="C955" s="73" t="s">
        <v>75</v>
      </c>
      <c r="D955" s="74" t="s">
        <v>1954</v>
      </c>
      <c r="E955" s="44" t="s">
        <v>255</v>
      </c>
      <c r="F955" s="44" t="s">
        <v>416</v>
      </c>
      <c r="G955" s="46">
        <v>7</v>
      </c>
      <c r="H955" s="47">
        <v>200</v>
      </c>
      <c r="I955" s="47">
        <f t="shared" si="8"/>
        <v>1400</v>
      </c>
      <c r="J955" s="48">
        <v>0.21</v>
      </c>
      <c r="L955" s="75"/>
    </row>
    <row r="956" spans="1:14" x14ac:dyDescent="0.25">
      <c r="A956" s="44">
        <v>370</v>
      </c>
      <c r="B956" s="73" t="s">
        <v>1955</v>
      </c>
      <c r="C956" s="73" t="s">
        <v>75</v>
      </c>
      <c r="D956" s="74" t="s">
        <v>1956</v>
      </c>
      <c r="E956" s="44" t="s">
        <v>255</v>
      </c>
      <c r="F956" s="44" t="s">
        <v>416</v>
      </c>
      <c r="G956" s="46">
        <v>25</v>
      </c>
      <c r="H956" s="47">
        <v>250</v>
      </c>
      <c r="I956" s="47">
        <f t="shared" si="8"/>
        <v>6250</v>
      </c>
      <c r="J956" s="48">
        <v>0.21</v>
      </c>
      <c r="L956" s="75"/>
    </row>
    <row r="957" spans="1:14" x14ac:dyDescent="0.25">
      <c r="A957" s="44">
        <v>371</v>
      </c>
      <c r="B957" s="73" t="s">
        <v>1957</v>
      </c>
      <c r="C957" s="73" t="s">
        <v>75</v>
      </c>
      <c r="D957" s="74" t="s">
        <v>1958</v>
      </c>
      <c r="E957" s="44" t="s">
        <v>255</v>
      </c>
      <c r="F957" s="44" t="s">
        <v>416</v>
      </c>
      <c r="G957" s="46">
        <v>7</v>
      </c>
      <c r="H957" s="47">
        <v>350</v>
      </c>
      <c r="I957" s="47">
        <f t="shared" si="8"/>
        <v>2450</v>
      </c>
      <c r="J957" s="48">
        <v>0.21</v>
      </c>
      <c r="L957" s="75"/>
    </row>
    <row r="958" spans="1:14" x14ac:dyDescent="0.25">
      <c r="A958" s="44">
        <v>372</v>
      </c>
      <c r="B958" s="73" t="s">
        <v>1959</v>
      </c>
      <c r="C958" s="73" t="s">
        <v>75</v>
      </c>
      <c r="D958" s="74" t="s">
        <v>1960</v>
      </c>
      <c r="E958" s="44" t="s">
        <v>255</v>
      </c>
      <c r="F958" s="44" t="s">
        <v>416</v>
      </c>
      <c r="G958" s="46">
        <v>46</v>
      </c>
      <c r="H958" s="47">
        <v>250</v>
      </c>
      <c r="I958" s="47">
        <f t="shared" si="8"/>
        <v>11500</v>
      </c>
      <c r="J958" s="48">
        <v>0.21</v>
      </c>
      <c r="L958" s="75"/>
    </row>
    <row r="959" spans="1:14" x14ac:dyDescent="0.25">
      <c r="A959" s="44">
        <v>373</v>
      </c>
      <c r="B959" s="73" t="s">
        <v>1961</v>
      </c>
      <c r="C959" s="73" t="s">
        <v>75</v>
      </c>
      <c r="D959" s="74" t="s">
        <v>1962</v>
      </c>
      <c r="E959" s="44" t="s">
        <v>255</v>
      </c>
      <c r="F959" s="44" t="s">
        <v>416</v>
      </c>
      <c r="G959" s="46">
        <v>13</v>
      </c>
      <c r="H959" s="47">
        <v>215</v>
      </c>
      <c r="I959" s="47">
        <f t="shared" si="8"/>
        <v>2795</v>
      </c>
      <c r="J959" s="48">
        <v>0.21</v>
      </c>
      <c r="L959" s="75"/>
    </row>
    <row r="960" spans="1:14" x14ac:dyDescent="0.25">
      <c r="A960" s="44">
        <v>374</v>
      </c>
      <c r="B960" s="73" t="s">
        <v>1963</v>
      </c>
      <c r="C960" s="73" t="s">
        <v>75</v>
      </c>
      <c r="D960" s="74" t="s">
        <v>1964</v>
      </c>
      <c r="E960" s="44" t="s">
        <v>133</v>
      </c>
      <c r="F960" s="44" t="s">
        <v>75</v>
      </c>
      <c r="G960" s="46">
        <v>1</v>
      </c>
      <c r="H960" s="47">
        <v>7500</v>
      </c>
      <c r="I960" s="47">
        <f t="shared" si="8"/>
        <v>7500</v>
      </c>
      <c r="J960" s="48">
        <v>0.21</v>
      </c>
      <c r="L960" s="75"/>
    </row>
    <row r="961" spans="1:15" x14ac:dyDescent="0.25">
      <c r="A961" s="44">
        <v>375</v>
      </c>
      <c r="B961" s="73" t="s">
        <v>1965</v>
      </c>
      <c r="C961" s="73" t="s">
        <v>75</v>
      </c>
      <c r="D961" s="74" t="s">
        <v>1966</v>
      </c>
      <c r="E961" s="44" t="s">
        <v>255</v>
      </c>
      <c r="F961" s="44" t="s">
        <v>416</v>
      </c>
      <c r="G961" s="46">
        <v>12</v>
      </c>
      <c r="H961" s="47">
        <v>215</v>
      </c>
      <c r="I961" s="47">
        <f t="shared" si="8"/>
        <v>2580</v>
      </c>
      <c r="J961" s="48">
        <v>0.21</v>
      </c>
      <c r="L961" s="75"/>
    </row>
    <row r="962" spans="1:15" x14ac:dyDescent="0.25">
      <c r="A962" s="44">
        <v>376</v>
      </c>
      <c r="B962" s="73" t="s">
        <v>1967</v>
      </c>
      <c r="C962" s="73" t="s">
        <v>75</v>
      </c>
      <c r="D962" s="74" t="s">
        <v>1968</v>
      </c>
      <c r="E962" s="44" t="s">
        <v>255</v>
      </c>
      <c r="F962" s="44" t="s">
        <v>405</v>
      </c>
      <c r="G962" s="46">
        <v>3</v>
      </c>
      <c r="H962" s="47">
        <v>165</v>
      </c>
      <c r="I962" s="47">
        <f t="shared" si="8"/>
        <v>495</v>
      </c>
      <c r="J962" s="48">
        <v>0.21</v>
      </c>
      <c r="L962" s="75"/>
    </row>
    <row r="963" spans="1:15" s="55" customFormat="1" x14ac:dyDescent="0.25">
      <c r="A963" s="56"/>
      <c r="B963" s="57" t="s">
        <v>1969</v>
      </c>
      <c r="C963" s="57" t="s">
        <v>75</v>
      </c>
      <c r="D963" s="58" t="s">
        <v>1970</v>
      </c>
      <c r="E963" s="56" t="s">
        <v>75</v>
      </c>
      <c r="F963" s="56"/>
      <c r="G963" s="59"/>
      <c r="H963" s="60"/>
      <c r="I963" s="60"/>
      <c r="J963" s="61"/>
      <c r="L963" s="62"/>
      <c r="M963" s="63"/>
      <c r="N963" s="63"/>
    </row>
    <row r="964" spans="1:15" x14ac:dyDescent="0.25">
      <c r="A964" s="44">
        <v>377</v>
      </c>
      <c r="B964" s="73" t="s">
        <v>1971</v>
      </c>
      <c r="C964" s="73" t="s">
        <v>75</v>
      </c>
      <c r="D964" s="74" t="s">
        <v>1972</v>
      </c>
      <c r="E964" s="44" t="s">
        <v>255</v>
      </c>
      <c r="F964" s="44" t="s">
        <v>416</v>
      </c>
      <c r="G964" s="46">
        <v>12</v>
      </c>
      <c r="H964" s="47">
        <v>275</v>
      </c>
      <c r="I964" s="47">
        <f>ROUND(G964*H964,2)</f>
        <v>3300</v>
      </c>
      <c r="J964" s="48">
        <v>0.21</v>
      </c>
      <c r="L964" s="75"/>
    </row>
    <row r="965" spans="1:15" x14ac:dyDescent="0.25">
      <c r="A965" s="44">
        <v>378</v>
      </c>
      <c r="B965" s="73" t="s">
        <v>1973</v>
      </c>
      <c r="C965" s="73" t="s">
        <v>75</v>
      </c>
      <c r="D965" s="74" t="s">
        <v>1974</v>
      </c>
      <c r="E965" s="44" t="s">
        <v>255</v>
      </c>
      <c r="F965" s="44" t="s">
        <v>416</v>
      </c>
      <c r="G965" s="46">
        <v>5</v>
      </c>
      <c r="H965" s="47">
        <v>295</v>
      </c>
      <c r="I965" s="47">
        <f>ROUND(G965*H965,2)</f>
        <v>1475</v>
      </c>
      <c r="J965" s="48">
        <v>0.21</v>
      </c>
      <c r="L965" s="75"/>
    </row>
    <row r="966" spans="1:15" s="55" customFormat="1" x14ac:dyDescent="0.25">
      <c r="A966" s="64"/>
      <c r="B966" s="65" t="s">
        <v>1975</v>
      </c>
      <c r="C966" s="65" t="s">
        <v>75</v>
      </c>
      <c r="D966" s="66" t="s">
        <v>1976</v>
      </c>
      <c r="E966" s="64" t="s">
        <v>114</v>
      </c>
      <c r="F966" s="64"/>
      <c r="G966" s="67"/>
      <c r="H966" s="68"/>
      <c r="I966" s="68"/>
      <c r="J966" s="69"/>
      <c r="K966" s="70"/>
      <c r="L966" s="71"/>
      <c r="M966" s="72"/>
      <c r="N966" s="72"/>
      <c r="O966" s="70"/>
    </row>
    <row r="967" spans="1:15" s="55" customFormat="1" x14ac:dyDescent="0.25">
      <c r="A967" s="56"/>
      <c r="B967" s="57" t="s">
        <v>1977</v>
      </c>
      <c r="C967" s="57" t="s">
        <v>75</v>
      </c>
      <c r="D967" s="58" t="s">
        <v>1978</v>
      </c>
      <c r="E967" s="56" t="s">
        <v>75</v>
      </c>
      <c r="F967" s="56"/>
      <c r="G967" s="59"/>
      <c r="H967" s="60"/>
      <c r="I967" s="60"/>
      <c r="J967" s="61"/>
      <c r="L967" s="62"/>
      <c r="M967" s="63"/>
      <c r="N967" s="63"/>
    </row>
    <row r="968" spans="1:15" x14ac:dyDescent="0.25">
      <c r="A968" s="44">
        <v>379</v>
      </c>
      <c r="B968" s="73" t="s">
        <v>1979</v>
      </c>
      <c r="C968" s="73" t="s">
        <v>75</v>
      </c>
      <c r="D968" s="74" t="s">
        <v>1980</v>
      </c>
      <c r="E968" s="44" t="s">
        <v>255</v>
      </c>
      <c r="F968" s="44" t="s">
        <v>416</v>
      </c>
      <c r="G968" s="46">
        <v>7</v>
      </c>
      <c r="H968" s="47">
        <v>500</v>
      </c>
      <c r="I968" s="47">
        <f>ROUND(G968*H968,2)</f>
        <v>3500</v>
      </c>
      <c r="J968" s="48">
        <v>0.21</v>
      </c>
      <c r="L968" s="75"/>
    </row>
    <row r="969" spans="1:15" x14ac:dyDescent="0.25">
      <c r="A969" s="44">
        <v>380</v>
      </c>
      <c r="B969" s="73" t="s">
        <v>1981</v>
      </c>
      <c r="C969" s="73" t="s">
        <v>75</v>
      </c>
      <c r="D969" s="74" t="s">
        <v>1982</v>
      </c>
      <c r="E969" s="44" t="s">
        <v>255</v>
      </c>
      <c r="F969" s="44" t="s">
        <v>416</v>
      </c>
      <c r="G969" s="46">
        <v>14</v>
      </c>
      <c r="H969" s="47">
        <v>725</v>
      </c>
      <c r="I969" s="47">
        <f>ROUND(G969*H969,2)</f>
        <v>10150</v>
      </c>
      <c r="J969" s="48">
        <v>0.21</v>
      </c>
      <c r="L969" s="75"/>
    </row>
    <row r="970" spans="1:15" s="55" customFormat="1" x14ac:dyDescent="0.25">
      <c r="A970" s="56"/>
      <c r="B970" s="57" t="s">
        <v>1983</v>
      </c>
      <c r="C970" s="57" t="s">
        <v>75</v>
      </c>
      <c r="D970" s="58" t="s">
        <v>1984</v>
      </c>
      <c r="E970" s="56" t="s">
        <v>75</v>
      </c>
      <c r="F970" s="56"/>
      <c r="G970" s="59"/>
      <c r="H970" s="60"/>
      <c r="I970" s="60"/>
      <c r="J970" s="61"/>
      <c r="L970" s="62"/>
      <c r="M970" s="63"/>
      <c r="N970" s="63"/>
    </row>
    <row r="971" spans="1:15" s="55" customFormat="1" x14ac:dyDescent="0.25">
      <c r="A971" s="56"/>
      <c r="B971" s="57" t="s">
        <v>1985</v>
      </c>
      <c r="C971" s="57" t="s">
        <v>75</v>
      </c>
      <c r="D971" s="58" t="s">
        <v>1986</v>
      </c>
      <c r="E971" s="56" t="s">
        <v>75</v>
      </c>
      <c r="F971" s="56"/>
      <c r="G971" s="59"/>
      <c r="H971" s="60"/>
      <c r="I971" s="60"/>
      <c r="J971" s="61"/>
      <c r="L971" s="62"/>
      <c r="M971" s="63"/>
      <c r="N971" s="63"/>
    </row>
    <row r="972" spans="1:15" s="55" customFormat="1" x14ac:dyDescent="0.25">
      <c r="A972" s="56"/>
      <c r="B972" s="57" t="s">
        <v>1987</v>
      </c>
      <c r="C972" s="57" t="s">
        <v>75</v>
      </c>
      <c r="D972" s="58" t="s">
        <v>1988</v>
      </c>
      <c r="E972" s="56" t="s">
        <v>75</v>
      </c>
      <c r="F972" s="56"/>
      <c r="G972" s="59"/>
      <c r="H972" s="60"/>
      <c r="I972" s="60"/>
      <c r="J972" s="61"/>
      <c r="L972" s="62"/>
      <c r="M972" s="63"/>
      <c r="N972" s="63"/>
    </row>
    <row r="973" spans="1:15" x14ac:dyDescent="0.25">
      <c r="A973" s="44">
        <v>381</v>
      </c>
      <c r="B973" s="73" t="s">
        <v>1989</v>
      </c>
      <c r="C973" s="73" t="s">
        <v>75</v>
      </c>
      <c r="D973" s="74" t="s">
        <v>1990</v>
      </c>
      <c r="E973" s="44" t="s">
        <v>255</v>
      </c>
      <c r="F973" s="44" t="s">
        <v>416</v>
      </c>
      <c r="G973" s="46">
        <v>1</v>
      </c>
      <c r="H973" s="47">
        <v>1250</v>
      </c>
      <c r="I973" s="47">
        <f>ROUND(G973*H973,2)</f>
        <v>1250</v>
      </c>
      <c r="J973" s="48">
        <v>0.21</v>
      </c>
      <c r="L973" s="75"/>
    </row>
    <row r="974" spans="1:15" x14ac:dyDescent="0.25">
      <c r="A974" s="44">
        <v>382</v>
      </c>
      <c r="B974" s="73" t="s">
        <v>1991</v>
      </c>
      <c r="C974" s="73" t="s">
        <v>75</v>
      </c>
      <c r="D974" s="74" t="s">
        <v>1992</v>
      </c>
      <c r="E974" s="44" t="s">
        <v>255</v>
      </c>
      <c r="F974" s="44" t="s">
        <v>416</v>
      </c>
      <c r="G974" s="46">
        <v>27</v>
      </c>
      <c r="H974" s="47">
        <v>185</v>
      </c>
      <c r="I974" s="47">
        <f>ROUND(G974*H974,2)</f>
        <v>4995</v>
      </c>
      <c r="J974" s="48">
        <v>0.21</v>
      </c>
      <c r="L974" s="75"/>
    </row>
    <row r="975" spans="1:15" s="55" customFormat="1" x14ac:dyDescent="0.25">
      <c r="A975" s="56"/>
      <c r="B975" s="57" t="s">
        <v>1993</v>
      </c>
      <c r="C975" s="57" t="s">
        <v>75</v>
      </c>
      <c r="D975" s="58" t="s">
        <v>1994</v>
      </c>
      <c r="E975" s="56" t="s">
        <v>75</v>
      </c>
      <c r="F975" s="56"/>
      <c r="G975" s="59"/>
      <c r="H975" s="60"/>
      <c r="I975" s="60"/>
      <c r="J975" s="61"/>
      <c r="L975" s="62"/>
      <c r="M975" s="63"/>
      <c r="N975" s="63"/>
    </row>
    <row r="976" spans="1:15" s="55" customFormat="1" x14ac:dyDescent="0.25">
      <c r="A976" s="64"/>
      <c r="B976" s="65" t="s">
        <v>1995</v>
      </c>
      <c r="C976" s="65" t="s">
        <v>75</v>
      </c>
      <c r="D976" s="66" t="s">
        <v>1996</v>
      </c>
      <c r="E976" s="64" t="s">
        <v>114</v>
      </c>
      <c r="F976" s="64"/>
      <c r="G976" s="67"/>
      <c r="H976" s="68"/>
      <c r="I976" s="68"/>
      <c r="J976" s="69"/>
      <c r="K976" s="70"/>
      <c r="L976" s="71"/>
      <c r="M976" s="72"/>
      <c r="N976" s="72"/>
      <c r="O976" s="70"/>
    </row>
    <row r="977" spans="1:15" s="55" customFormat="1" x14ac:dyDescent="0.25">
      <c r="A977" s="64"/>
      <c r="B977" s="65" t="s">
        <v>1997</v>
      </c>
      <c r="C977" s="65" t="s">
        <v>75</v>
      </c>
      <c r="D977" s="66" t="s">
        <v>1998</v>
      </c>
      <c r="E977" s="64" t="s">
        <v>114</v>
      </c>
      <c r="F977" s="64"/>
      <c r="G977" s="67"/>
      <c r="H977" s="68"/>
      <c r="I977" s="68"/>
      <c r="J977" s="69"/>
      <c r="K977" s="70"/>
      <c r="L977" s="71"/>
      <c r="M977" s="72"/>
      <c r="N977" s="72"/>
      <c r="O977" s="70"/>
    </row>
    <row r="978" spans="1:15" s="55" customFormat="1" x14ac:dyDescent="0.25">
      <c r="A978" s="64"/>
      <c r="B978" s="65" t="s">
        <v>1999</v>
      </c>
      <c r="C978" s="65" t="s">
        <v>75</v>
      </c>
      <c r="D978" s="66" t="s">
        <v>2000</v>
      </c>
      <c r="E978" s="64" t="s">
        <v>114</v>
      </c>
      <c r="F978" s="64"/>
      <c r="G978" s="67"/>
      <c r="H978" s="68"/>
      <c r="I978" s="68"/>
      <c r="J978" s="69"/>
      <c r="K978" s="70"/>
      <c r="L978" s="71"/>
      <c r="M978" s="72"/>
      <c r="N978" s="72"/>
      <c r="O978" s="70"/>
    </row>
    <row r="979" spans="1:15" s="55" customFormat="1" x14ac:dyDescent="0.25">
      <c r="A979" s="64"/>
      <c r="B979" s="65" t="s">
        <v>2001</v>
      </c>
      <c r="C979" s="65" t="s">
        <v>75</v>
      </c>
      <c r="D979" s="66" t="s">
        <v>2002</v>
      </c>
      <c r="E979" s="64" t="s">
        <v>114</v>
      </c>
      <c r="F979" s="64"/>
      <c r="G979" s="67"/>
      <c r="H979" s="68"/>
      <c r="I979" s="68"/>
      <c r="J979" s="69"/>
      <c r="K979" s="70"/>
      <c r="L979" s="71"/>
      <c r="M979" s="72"/>
      <c r="N979" s="72"/>
      <c r="O979" s="70"/>
    </row>
    <row r="980" spans="1:15" s="55" customFormat="1" x14ac:dyDescent="0.25">
      <c r="A980" s="56"/>
      <c r="B980" s="57" t="s">
        <v>2003</v>
      </c>
      <c r="C980" s="57" t="s">
        <v>75</v>
      </c>
      <c r="D980" s="58" t="s">
        <v>2004</v>
      </c>
      <c r="E980" s="56" t="s">
        <v>75</v>
      </c>
      <c r="F980" s="56"/>
      <c r="G980" s="59"/>
      <c r="H980" s="60"/>
      <c r="I980" s="60"/>
      <c r="J980" s="61"/>
      <c r="L980" s="62"/>
      <c r="M980" s="63"/>
      <c r="N980" s="63"/>
    </row>
    <row r="981" spans="1:15" s="55" customFormat="1" x14ac:dyDescent="0.25">
      <c r="A981" s="56"/>
      <c r="B981" s="57" t="s">
        <v>2005</v>
      </c>
      <c r="C981" s="57" t="s">
        <v>75</v>
      </c>
      <c r="D981" s="58" t="s">
        <v>2006</v>
      </c>
      <c r="E981" s="56" t="s">
        <v>75</v>
      </c>
      <c r="F981" s="56"/>
      <c r="G981" s="59"/>
      <c r="H981" s="60"/>
      <c r="I981" s="60"/>
      <c r="J981" s="61"/>
      <c r="L981" s="62"/>
      <c r="M981" s="63"/>
      <c r="N981" s="63"/>
    </row>
    <row r="982" spans="1:15" x14ac:dyDescent="0.25">
      <c r="A982" s="44">
        <v>383</v>
      </c>
      <c r="B982" s="73" t="s">
        <v>2007</v>
      </c>
      <c r="C982" s="73" t="s">
        <v>75</v>
      </c>
      <c r="D982" s="74" t="s">
        <v>2008</v>
      </c>
      <c r="E982" s="44" t="s">
        <v>255</v>
      </c>
      <c r="F982" s="44" t="s">
        <v>416</v>
      </c>
      <c r="G982" s="46">
        <v>30</v>
      </c>
      <c r="H982" s="47">
        <v>230</v>
      </c>
      <c r="I982" s="47">
        <f t="shared" ref="I982:I988" si="9">ROUND(G982*H982,2)</f>
        <v>6900</v>
      </c>
      <c r="J982" s="48">
        <v>0.21</v>
      </c>
      <c r="L982" s="75"/>
    </row>
    <row r="983" spans="1:15" x14ac:dyDescent="0.25">
      <c r="A983" s="44">
        <v>384</v>
      </c>
      <c r="B983" s="73" t="s">
        <v>2009</v>
      </c>
      <c r="C983" s="73" t="s">
        <v>75</v>
      </c>
      <c r="D983" s="74" t="s">
        <v>2010</v>
      </c>
      <c r="E983" s="44" t="s">
        <v>133</v>
      </c>
      <c r="F983" s="44" t="s">
        <v>75</v>
      </c>
      <c r="G983" s="46">
        <v>1</v>
      </c>
      <c r="H983" s="47">
        <v>7850</v>
      </c>
      <c r="I983" s="47">
        <f t="shared" si="9"/>
        <v>7850</v>
      </c>
      <c r="J983" s="48">
        <v>0.21</v>
      </c>
      <c r="L983" s="75"/>
    </row>
    <row r="984" spans="1:15" x14ac:dyDescent="0.25">
      <c r="A984" s="44">
        <v>385</v>
      </c>
      <c r="B984" s="73" t="s">
        <v>2011</v>
      </c>
      <c r="C984" s="73" t="s">
        <v>75</v>
      </c>
      <c r="D984" s="74" t="s">
        <v>2012</v>
      </c>
      <c r="E984" s="44" t="s">
        <v>255</v>
      </c>
      <c r="F984" s="44" t="s">
        <v>416</v>
      </c>
      <c r="G984" s="46">
        <v>1</v>
      </c>
      <c r="H984" s="47">
        <v>3250</v>
      </c>
      <c r="I984" s="47">
        <f t="shared" si="9"/>
        <v>3250</v>
      </c>
      <c r="J984" s="48">
        <v>0.21</v>
      </c>
      <c r="L984" s="75"/>
    </row>
    <row r="985" spans="1:15" x14ac:dyDescent="0.25">
      <c r="A985" s="44">
        <v>386</v>
      </c>
      <c r="B985" s="73" t="s">
        <v>2013</v>
      </c>
      <c r="C985" s="73" t="s">
        <v>75</v>
      </c>
      <c r="D985" s="74" t="s">
        <v>2014</v>
      </c>
      <c r="E985" s="44" t="s">
        <v>133</v>
      </c>
      <c r="F985" s="44" t="s">
        <v>75</v>
      </c>
      <c r="G985" s="46">
        <v>1</v>
      </c>
      <c r="H985" s="47">
        <v>150</v>
      </c>
      <c r="I985" s="47">
        <f t="shared" si="9"/>
        <v>150</v>
      </c>
      <c r="J985" s="48">
        <v>0.21</v>
      </c>
      <c r="L985" s="75"/>
    </row>
    <row r="986" spans="1:15" x14ac:dyDescent="0.25">
      <c r="A986" s="44">
        <v>387</v>
      </c>
      <c r="B986" s="73" t="s">
        <v>2015</v>
      </c>
      <c r="C986" s="73" t="s">
        <v>75</v>
      </c>
      <c r="D986" s="74" t="s">
        <v>2016</v>
      </c>
      <c r="E986" s="44" t="s">
        <v>133</v>
      </c>
      <c r="F986" s="44" t="s">
        <v>75</v>
      </c>
      <c r="G986" s="46">
        <v>1</v>
      </c>
      <c r="H986" s="47">
        <v>250</v>
      </c>
      <c r="I986" s="47">
        <f t="shared" si="9"/>
        <v>250</v>
      </c>
      <c r="J986" s="48">
        <v>0.21</v>
      </c>
      <c r="L986" s="75"/>
    </row>
    <row r="987" spans="1:15" x14ac:dyDescent="0.25">
      <c r="A987" s="44">
        <v>388</v>
      </c>
      <c r="B987" s="73" t="s">
        <v>2017</v>
      </c>
      <c r="C987" s="73" t="s">
        <v>75</v>
      </c>
      <c r="D987" s="74" t="s">
        <v>2018</v>
      </c>
      <c r="E987" s="44" t="s">
        <v>133</v>
      </c>
      <c r="F987" s="44" t="s">
        <v>75</v>
      </c>
      <c r="G987" s="46">
        <v>1</v>
      </c>
      <c r="H987" s="47">
        <v>750</v>
      </c>
      <c r="I987" s="47">
        <f t="shared" si="9"/>
        <v>750</v>
      </c>
      <c r="J987" s="48">
        <v>0.21</v>
      </c>
      <c r="L987" s="75"/>
    </row>
    <row r="988" spans="1:15" x14ac:dyDescent="0.25">
      <c r="A988" s="44">
        <v>389</v>
      </c>
      <c r="B988" s="73" t="s">
        <v>2019</v>
      </c>
      <c r="C988" s="73" t="s">
        <v>75</v>
      </c>
      <c r="D988" s="74" t="s">
        <v>2020</v>
      </c>
      <c r="E988" s="44" t="s">
        <v>133</v>
      </c>
      <c r="F988" s="44" t="s">
        <v>75</v>
      </c>
      <c r="G988" s="46">
        <v>1</v>
      </c>
      <c r="H988" s="47">
        <v>250</v>
      </c>
      <c r="I988" s="47">
        <f t="shared" si="9"/>
        <v>250</v>
      </c>
      <c r="J988" s="48">
        <v>0.21</v>
      </c>
      <c r="L988" s="75"/>
    </row>
    <row r="989" spans="1:15" s="55" customFormat="1" x14ac:dyDescent="0.25">
      <c r="A989" s="56"/>
      <c r="B989" s="57" t="s">
        <v>2021</v>
      </c>
      <c r="C989" s="57" t="s">
        <v>75</v>
      </c>
      <c r="D989" s="58" t="s">
        <v>2022</v>
      </c>
      <c r="E989" s="56" t="s">
        <v>75</v>
      </c>
      <c r="F989" s="56"/>
      <c r="G989" s="59"/>
      <c r="H989" s="60"/>
      <c r="I989" s="60"/>
      <c r="J989" s="61"/>
      <c r="L989" s="62"/>
      <c r="M989" s="63"/>
      <c r="N989" s="63"/>
    </row>
    <row r="990" spans="1:15" s="55" customFormat="1" x14ac:dyDescent="0.25">
      <c r="A990" s="56"/>
      <c r="B990" s="57" t="s">
        <v>2023</v>
      </c>
      <c r="C990" s="57" t="s">
        <v>75</v>
      </c>
      <c r="D990" s="58" t="s">
        <v>2024</v>
      </c>
      <c r="E990" s="56" t="s">
        <v>75</v>
      </c>
      <c r="F990" s="56"/>
      <c r="G990" s="59"/>
      <c r="H990" s="60"/>
      <c r="I990" s="60"/>
      <c r="J990" s="61"/>
      <c r="L990" s="62"/>
      <c r="M990" s="63"/>
      <c r="N990" s="63"/>
    </row>
    <row r="991" spans="1:15" s="55" customFormat="1" x14ac:dyDescent="0.25">
      <c r="A991" s="56"/>
      <c r="B991" s="57" t="s">
        <v>2025</v>
      </c>
      <c r="C991" s="57" t="s">
        <v>75</v>
      </c>
      <c r="D991" s="58" t="s">
        <v>2026</v>
      </c>
      <c r="E991" s="56" t="s">
        <v>75</v>
      </c>
      <c r="F991" s="56"/>
      <c r="G991" s="59"/>
      <c r="H991" s="60"/>
      <c r="I991" s="60"/>
      <c r="J991" s="61"/>
      <c r="L991" s="62"/>
      <c r="M991" s="63"/>
      <c r="N991" s="63"/>
    </row>
    <row r="992" spans="1:15" x14ac:dyDescent="0.25">
      <c r="A992" s="44">
        <v>390</v>
      </c>
      <c r="B992" s="73" t="s">
        <v>2027</v>
      </c>
      <c r="C992" s="73" t="s">
        <v>75</v>
      </c>
      <c r="D992" s="74" t="s">
        <v>2028</v>
      </c>
      <c r="E992" s="44" t="s">
        <v>255</v>
      </c>
      <c r="F992" s="44" t="s">
        <v>416</v>
      </c>
      <c r="G992" s="46">
        <v>1</v>
      </c>
      <c r="H992" s="47">
        <v>2000</v>
      </c>
      <c r="I992" s="47">
        <f>ROUND(G992*H992,2)</f>
        <v>2000</v>
      </c>
      <c r="J992" s="48">
        <v>0.21</v>
      </c>
      <c r="L992" s="75"/>
    </row>
    <row r="993" spans="1:15" x14ac:dyDescent="0.25">
      <c r="A993" s="44">
        <v>391</v>
      </c>
      <c r="B993" s="73" t="s">
        <v>2029</v>
      </c>
      <c r="C993" s="73" t="s">
        <v>75</v>
      </c>
      <c r="D993" s="74" t="s">
        <v>2030</v>
      </c>
      <c r="E993" s="44" t="s">
        <v>255</v>
      </c>
      <c r="F993" s="44" t="s">
        <v>416</v>
      </c>
      <c r="G993" s="46">
        <v>2</v>
      </c>
      <c r="H993" s="47">
        <v>650</v>
      </c>
      <c r="I993" s="47">
        <f>ROUND(G993*H993,2)</f>
        <v>1300</v>
      </c>
      <c r="J993" s="48">
        <v>0.21</v>
      </c>
      <c r="L993" s="75"/>
    </row>
    <row r="994" spans="1:15" x14ac:dyDescent="0.25">
      <c r="A994" s="44">
        <v>392</v>
      </c>
      <c r="B994" s="73" t="s">
        <v>2031</v>
      </c>
      <c r="C994" s="73" t="s">
        <v>75</v>
      </c>
      <c r="D994" s="74" t="s">
        <v>2032</v>
      </c>
      <c r="E994" s="44" t="s">
        <v>255</v>
      </c>
      <c r="F994" s="44" t="s">
        <v>416</v>
      </c>
      <c r="G994" s="46">
        <v>3</v>
      </c>
      <c r="H994" s="47">
        <v>105</v>
      </c>
      <c r="I994" s="47">
        <f>ROUND(G994*H994,2)</f>
        <v>315</v>
      </c>
      <c r="J994" s="48">
        <v>0.21</v>
      </c>
      <c r="L994" s="75"/>
    </row>
    <row r="995" spans="1:15" s="55" customFormat="1" x14ac:dyDescent="0.25">
      <c r="A995" s="64"/>
      <c r="B995" s="65" t="s">
        <v>2033</v>
      </c>
      <c r="C995" s="65" t="s">
        <v>75</v>
      </c>
      <c r="D995" s="66" t="s">
        <v>2034</v>
      </c>
      <c r="E995" s="64" t="s">
        <v>114</v>
      </c>
      <c r="F995" s="64"/>
      <c r="G995" s="67"/>
      <c r="H995" s="68"/>
      <c r="I995" s="68"/>
      <c r="J995" s="69"/>
      <c r="K995" s="70"/>
      <c r="L995" s="71"/>
      <c r="M995" s="72"/>
      <c r="N995" s="72"/>
      <c r="O995" s="70"/>
    </row>
    <row r="996" spans="1:15" s="55" customFormat="1" x14ac:dyDescent="0.25">
      <c r="A996" s="64"/>
      <c r="B996" s="65" t="s">
        <v>2035</v>
      </c>
      <c r="C996" s="65" t="s">
        <v>75</v>
      </c>
      <c r="D996" s="66" t="s">
        <v>2036</v>
      </c>
      <c r="E996" s="64" t="s">
        <v>114</v>
      </c>
      <c r="F996" s="64"/>
      <c r="G996" s="67"/>
      <c r="H996" s="68"/>
      <c r="I996" s="68"/>
      <c r="J996" s="69"/>
      <c r="K996" s="70"/>
      <c r="L996" s="71"/>
      <c r="M996" s="72"/>
      <c r="N996" s="72"/>
      <c r="O996" s="70"/>
    </row>
    <row r="997" spans="1:15" s="55" customFormat="1" x14ac:dyDescent="0.25">
      <c r="A997" s="56"/>
      <c r="B997" s="57" t="s">
        <v>2037</v>
      </c>
      <c r="C997" s="57" t="s">
        <v>75</v>
      </c>
      <c r="D997" s="58" t="s">
        <v>2038</v>
      </c>
      <c r="E997" s="56" t="s">
        <v>75</v>
      </c>
      <c r="F997" s="56"/>
      <c r="G997" s="59"/>
      <c r="H997" s="60"/>
      <c r="I997" s="60"/>
      <c r="J997" s="61"/>
      <c r="L997" s="62"/>
      <c r="M997" s="63"/>
      <c r="N997" s="63"/>
    </row>
    <row r="998" spans="1:15" x14ac:dyDescent="0.25">
      <c r="A998" s="44">
        <v>393</v>
      </c>
      <c r="B998" s="73" t="s">
        <v>2039</v>
      </c>
      <c r="C998" s="73" t="s">
        <v>75</v>
      </c>
      <c r="D998" s="74" t="s">
        <v>2040</v>
      </c>
      <c r="E998" s="44" t="s">
        <v>133</v>
      </c>
      <c r="F998" s="44" t="s">
        <v>75</v>
      </c>
      <c r="G998" s="46">
        <v>1</v>
      </c>
      <c r="H998" s="47">
        <v>3000</v>
      </c>
      <c r="I998" s="47">
        <f>ROUND(G998*H998,2)</f>
        <v>3000</v>
      </c>
      <c r="J998" s="48">
        <v>0.21</v>
      </c>
      <c r="L998" s="75"/>
    </row>
    <row r="999" spans="1:15" x14ac:dyDescent="0.25">
      <c r="A999" s="44">
        <v>394</v>
      </c>
      <c r="B999" s="73" t="s">
        <v>2041</v>
      </c>
      <c r="C999" s="73" t="s">
        <v>75</v>
      </c>
      <c r="D999" s="74" t="s">
        <v>2042</v>
      </c>
      <c r="E999" s="44" t="s">
        <v>133</v>
      </c>
      <c r="F999" s="44" t="s">
        <v>75</v>
      </c>
      <c r="G999" s="46">
        <v>1</v>
      </c>
      <c r="H999" s="47">
        <v>300</v>
      </c>
      <c r="I999" s="47">
        <f>ROUND(G999*H999,2)</f>
        <v>300</v>
      </c>
      <c r="J999" s="48">
        <v>0.21</v>
      </c>
      <c r="L999" s="75"/>
    </row>
    <row r="1000" spans="1:15" s="55" customFormat="1" x14ac:dyDescent="0.25">
      <c r="A1000" s="56"/>
      <c r="B1000" s="57" t="s">
        <v>2043</v>
      </c>
      <c r="C1000" s="57" t="s">
        <v>75</v>
      </c>
      <c r="D1000" s="58" t="s">
        <v>2044</v>
      </c>
      <c r="E1000" s="56" t="s">
        <v>75</v>
      </c>
      <c r="F1000" s="56"/>
      <c r="G1000" s="59"/>
      <c r="H1000" s="60"/>
      <c r="I1000" s="60"/>
      <c r="J1000" s="61"/>
      <c r="L1000" s="62"/>
      <c r="M1000" s="63"/>
      <c r="N1000" s="63"/>
    </row>
    <row r="1001" spans="1:15" s="55" customFormat="1" x14ac:dyDescent="0.25">
      <c r="A1001" s="56"/>
      <c r="B1001" s="57" t="s">
        <v>2045</v>
      </c>
      <c r="C1001" s="57" t="s">
        <v>75</v>
      </c>
      <c r="D1001" s="58" t="s">
        <v>2046</v>
      </c>
      <c r="E1001" s="56" t="s">
        <v>75</v>
      </c>
      <c r="F1001" s="56"/>
      <c r="G1001" s="59"/>
      <c r="H1001" s="60"/>
      <c r="I1001" s="60"/>
      <c r="J1001" s="61"/>
      <c r="L1001" s="62"/>
      <c r="M1001" s="63"/>
      <c r="N1001" s="63"/>
    </row>
    <row r="1002" spans="1:15" x14ac:dyDescent="0.25">
      <c r="A1002" s="44">
        <v>395</v>
      </c>
      <c r="B1002" s="73" t="s">
        <v>2047</v>
      </c>
      <c r="C1002" s="73" t="s">
        <v>75</v>
      </c>
      <c r="D1002" s="74" t="s">
        <v>2048</v>
      </c>
      <c r="E1002" s="44" t="s">
        <v>255</v>
      </c>
      <c r="F1002" s="44" t="s">
        <v>416</v>
      </c>
      <c r="G1002" s="46">
        <v>27</v>
      </c>
      <c r="H1002" s="47">
        <v>85</v>
      </c>
      <c r="I1002" s="47">
        <f>ROUND(G1002*H1002,2)</f>
        <v>2295</v>
      </c>
      <c r="J1002" s="48">
        <v>0.21</v>
      </c>
      <c r="L1002" s="75"/>
    </row>
    <row r="1003" spans="1:15" x14ac:dyDescent="0.25">
      <c r="A1003" s="44">
        <v>396</v>
      </c>
      <c r="B1003" s="73" t="s">
        <v>2049</v>
      </c>
      <c r="C1003" s="73" t="s">
        <v>75</v>
      </c>
      <c r="D1003" s="74" t="s">
        <v>2050</v>
      </c>
      <c r="E1003" s="44" t="s">
        <v>255</v>
      </c>
      <c r="F1003" s="44" t="s">
        <v>416</v>
      </c>
      <c r="G1003" s="46">
        <v>6</v>
      </c>
      <c r="H1003" s="47">
        <v>85</v>
      </c>
      <c r="I1003" s="47">
        <f>ROUND(G1003*H1003,2)</f>
        <v>510</v>
      </c>
      <c r="J1003" s="48">
        <v>0.21</v>
      </c>
      <c r="L1003" s="75"/>
    </row>
    <row r="1004" spans="1:15" x14ac:dyDescent="0.25">
      <c r="A1004" s="44">
        <v>397</v>
      </c>
      <c r="B1004" s="73" t="s">
        <v>2051</v>
      </c>
      <c r="C1004" s="73" t="s">
        <v>75</v>
      </c>
      <c r="D1004" s="74" t="s">
        <v>2052</v>
      </c>
      <c r="E1004" s="44" t="s">
        <v>255</v>
      </c>
      <c r="F1004" s="44" t="s">
        <v>416</v>
      </c>
      <c r="G1004" s="46">
        <v>7</v>
      </c>
      <c r="H1004" s="47">
        <v>105</v>
      </c>
      <c r="I1004" s="47">
        <f>ROUND(G1004*H1004,2)</f>
        <v>735</v>
      </c>
      <c r="J1004" s="48">
        <v>0.21</v>
      </c>
      <c r="L1004" s="75"/>
    </row>
    <row r="1006" spans="1:15" ht="15" customHeight="1" x14ac:dyDescent="0.25">
      <c r="A1006" s="3"/>
      <c r="B1006" s="3"/>
      <c r="C1006" s="3"/>
      <c r="D1006" s="3"/>
      <c r="E1006" s="3"/>
      <c r="F1006" s="3"/>
      <c r="G1006" s="3"/>
      <c r="H1006" s="2"/>
    </row>
    <row r="1007" spans="1:15" ht="15" customHeight="1" x14ac:dyDescent="0.25">
      <c r="A1007" s="1" t="s">
        <v>2053</v>
      </c>
      <c r="B1007" s="83"/>
      <c r="C1007" s="83"/>
      <c r="D1007" s="83"/>
      <c r="E1007" s="83"/>
      <c r="F1007" s="83"/>
      <c r="G1007" s="83"/>
      <c r="H1007" s="1"/>
      <c r="I1007" s="76"/>
    </row>
    <row r="1008" spans="1:15" ht="15" customHeight="1" x14ac:dyDescent="0.25">
      <c r="A1008" s="3"/>
      <c r="B1008" s="3"/>
      <c r="C1008" s="3"/>
      <c r="D1008" s="3"/>
      <c r="E1008" s="3"/>
      <c r="F1008" s="3"/>
      <c r="G1008" s="3"/>
      <c r="H1008" s="2"/>
    </row>
    <row r="1009" spans="1:9" ht="15" customHeight="1" x14ac:dyDescent="0.25">
      <c r="A1009" s="1" t="s">
        <v>2054</v>
      </c>
      <c r="B1009" s="83"/>
      <c r="C1009" s="83"/>
      <c r="D1009" s="83"/>
      <c r="E1009" s="83"/>
      <c r="F1009" s="83"/>
      <c r="G1009" s="83"/>
      <c r="H1009" s="1"/>
      <c r="I1009" s="76">
        <f>SUM(I33:I109,I114:I214,I221:I296,I299:I517,I553:I574,I576:I1004)</f>
        <v>1420627.55</v>
      </c>
    </row>
    <row r="1010" spans="1:9" ht="15" customHeight="1" x14ac:dyDescent="0.25">
      <c r="A1010" s="2" t="s">
        <v>2055</v>
      </c>
      <c r="B1010" s="3"/>
      <c r="C1010" s="3"/>
      <c r="D1010" s="3"/>
      <c r="E1010" s="3"/>
      <c r="F1010" s="3"/>
      <c r="G1010" s="3"/>
      <c r="H1010" s="2"/>
      <c r="I1010" s="47">
        <f>ROUND(0.21*I1009,2)</f>
        <v>298331.78999999998</v>
      </c>
    </row>
    <row r="1011" spans="1:9" ht="15" customHeight="1" x14ac:dyDescent="0.25">
      <c r="A1011" s="1" t="s">
        <v>2056</v>
      </c>
      <c r="B1011" s="83"/>
      <c r="C1011" s="83"/>
      <c r="D1011" s="83"/>
      <c r="E1011" s="83"/>
      <c r="F1011" s="83"/>
      <c r="G1011" s="83"/>
      <c r="H1011" s="1"/>
      <c r="I1011" s="76">
        <f>I1009+I1010</f>
        <v>1718959.34</v>
      </c>
    </row>
    <row r="1012" spans="1:9" ht="15" customHeight="1" x14ac:dyDescent="0.25">
      <c r="A1012" s="3"/>
      <c r="B1012" s="3"/>
      <c r="C1012" s="3"/>
      <c r="D1012" s="3"/>
      <c r="E1012" s="3"/>
      <c r="F1012" s="3"/>
      <c r="G1012" s="3"/>
      <c r="H1012" s="2"/>
    </row>
    <row r="1013" spans="1:9" ht="15" customHeight="1" x14ac:dyDescent="0.25">
      <c r="A1013" s="1" t="s">
        <v>2057</v>
      </c>
      <c r="B1013" s="83"/>
      <c r="C1013" s="83"/>
      <c r="D1013" s="83"/>
      <c r="E1013" s="83"/>
      <c r="F1013" s="83"/>
      <c r="G1013" s="83"/>
      <c r="H1013" s="1"/>
      <c r="I1013" s="76"/>
    </row>
    <row r="1014" spans="1:9" ht="15" customHeight="1" x14ac:dyDescent="0.25">
      <c r="A1014" s="3"/>
      <c r="B1014" s="3"/>
      <c r="C1014" s="3"/>
      <c r="D1014" s="3"/>
      <c r="E1014" s="3"/>
      <c r="F1014" s="3"/>
      <c r="G1014" s="3"/>
      <c r="H1014" s="2"/>
    </row>
    <row r="1015" spans="1:9" ht="15" customHeight="1" x14ac:dyDescent="0.25">
      <c r="A1015" s="1" t="s">
        <v>2054</v>
      </c>
      <c r="B1015" s="83"/>
      <c r="C1015" s="83"/>
      <c r="D1015" s="83"/>
      <c r="E1015" s="83"/>
      <c r="F1015" s="83"/>
      <c r="G1015" s="83"/>
      <c r="H1015" s="1"/>
      <c r="I1015" s="76">
        <f>SUM(I112:I113,I216,I298,I528:I548,I575)</f>
        <v>70015.200000000012</v>
      </c>
    </row>
    <row r="1016" spans="1:9" ht="15" customHeight="1" x14ac:dyDescent="0.25">
      <c r="A1016" s="2" t="s">
        <v>2055</v>
      </c>
      <c r="B1016" s="3"/>
      <c r="C1016" s="3"/>
      <c r="D1016" s="3"/>
      <c r="E1016" s="3"/>
      <c r="F1016" s="3"/>
      <c r="G1016" s="3"/>
      <c r="H1016" s="2"/>
      <c r="I1016" s="47">
        <f>ROUND(0.21*I1015,2)</f>
        <v>14703.19</v>
      </c>
    </row>
    <row r="1017" spans="1:9" ht="15" customHeight="1" x14ac:dyDescent="0.25">
      <c r="A1017" s="1" t="s">
        <v>2056</v>
      </c>
      <c r="B1017" s="83"/>
      <c r="C1017" s="83"/>
      <c r="D1017" s="83"/>
      <c r="E1017" s="83"/>
      <c r="F1017" s="83"/>
      <c r="G1017" s="83"/>
      <c r="H1017" s="1"/>
      <c r="I1017" s="76">
        <f>I1015+I1016</f>
        <v>84718.390000000014</v>
      </c>
    </row>
    <row r="1018" spans="1:9" ht="15" customHeight="1" x14ac:dyDescent="0.25">
      <c r="A1018" s="3"/>
      <c r="B1018" s="3"/>
      <c r="C1018" s="3"/>
      <c r="D1018" s="3"/>
      <c r="E1018" s="3"/>
      <c r="F1018" s="3"/>
      <c r="G1018" s="3"/>
      <c r="H1018" s="2"/>
    </row>
    <row r="1019" spans="1:9" ht="15" customHeight="1" x14ac:dyDescent="0.25">
      <c r="A1019" s="1" t="s">
        <v>2058</v>
      </c>
      <c r="B1019" s="83"/>
      <c r="C1019" s="83"/>
      <c r="D1019" s="83"/>
      <c r="E1019" s="83"/>
      <c r="F1019" s="83"/>
      <c r="G1019" s="83"/>
      <c r="H1019" s="1"/>
      <c r="I1019" s="76"/>
    </row>
    <row r="1020" spans="1:9" ht="15" customHeight="1" x14ac:dyDescent="0.25">
      <c r="A1020" s="3"/>
      <c r="B1020" s="3"/>
      <c r="C1020" s="3"/>
      <c r="D1020" s="3"/>
      <c r="E1020" s="3"/>
      <c r="F1020" s="3"/>
      <c r="G1020" s="3"/>
      <c r="H1020" s="2"/>
    </row>
    <row r="1021" spans="1:9" ht="15" customHeight="1" x14ac:dyDescent="0.25">
      <c r="A1021" s="1" t="s">
        <v>2054</v>
      </c>
      <c r="B1021" s="83"/>
      <c r="C1021" s="83"/>
      <c r="D1021" s="83"/>
      <c r="E1021" s="83"/>
      <c r="F1021" s="83"/>
      <c r="G1021" s="83"/>
      <c r="H1021" s="1"/>
      <c r="I1021" s="76">
        <f>SUM(I33:I1004)</f>
        <v>1490642.75</v>
      </c>
    </row>
    <row r="1022" spans="1:9" ht="15" customHeight="1" x14ac:dyDescent="0.25">
      <c r="A1022" s="2" t="s">
        <v>2055</v>
      </c>
      <c r="B1022" s="3"/>
      <c r="C1022" s="3"/>
      <c r="D1022" s="3"/>
      <c r="E1022" s="3"/>
      <c r="F1022" s="3"/>
      <c r="G1022" s="3"/>
      <c r="H1022" s="2"/>
      <c r="I1022" s="47">
        <f>ROUND(0.21*I1021,2)</f>
        <v>313034.98</v>
      </c>
    </row>
    <row r="1023" spans="1:9" ht="15" customHeight="1" x14ac:dyDescent="0.25">
      <c r="A1023" s="1" t="s">
        <v>2056</v>
      </c>
      <c r="B1023" s="83"/>
      <c r="C1023" s="83"/>
      <c r="D1023" s="83"/>
      <c r="E1023" s="83"/>
      <c r="F1023" s="83"/>
      <c r="G1023" s="83"/>
      <c r="H1023" s="1"/>
      <c r="I1023" s="76">
        <f>I1021+I1022</f>
        <v>1803677.73</v>
      </c>
    </row>
  </sheetData>
  <sheetProtection sheet="1" formatCells="0" formatColumns="0" formatRows="0" insertRows="0"/>
  <mergeCells count="18">
    <mergeCell ref="A1021:H1021"/>
    <mergeCell ref="A1022:H1022"/>
    <mergeCell ref="A1023:H1023"/>
    <mergeCell ref="A1016:H1016"/>
    <mergeCell ref="A1017:H1017"/>
    <mergeCell ref="A1018:H1018"/>
    <mergeCell ref="A1019:H1019"/>
    <mergeCell ref="A1020:H1020"/>
    <mergeCell ref="A1011:H1011"/>
    <mergeCell ref="A1012:H1012"/>
    <mergeCell ref="A1013:H1013"/>
    <mergeCell ref="A1014:H1014"/>
    <mergeCell ref="A1015:H1015"/>
    <mergeCell ref="A1006:H1006"/>
    <mergeCell ref="A1007:H1007"/>
    <mergeCell ref="A1008:H1008"/>
    <mergeCell ref="A1009:H1009"/>
    <mergeCell ref="A1010:H1010"/>
  </mergeCells>
  <pageMargins left="0.75" right="0.75" top="1" bottom="1" header="0.5" footer="0.5"/>
  <pageSetup paperSize="8" orientation="landscape" r:id="rId1"/>
  <headerFooter alignWithMargins="0">
    <oddHeader>&amp;CRaming voor  “Gefaseerde reconversie, verbindingsnieuwbouw en verbouwing SITE BIBLIOTHEEK”</oddHeader>
    <oddFooter>&amp;CReferentie bestek : 10583/115000/AANN</oddFooter>
  </headerFooter>
  <ignoredErrors>
    <ignoredError sqref="A1:CW1000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B21"/>
  <sheetViews>
    <sheetView topLeftCell="A9" workbookViewId="0">
      <selection activeCell="A13" sqref="A13:XFD13"/>
    </sheetView>
  </sheetViews>
  <sheetFormatPr defaultColWidth="9.1328125" defaultRowHeight="9.75" x14ac:dyDescent="0.35"/>
  <cols>
    <col min="1" max="1" width="21.73046875" style="35" bestFit="1" customWidth="1"/>
    <col min="2" max="2" width="76.86328125" style="35" customWidth="1"/>
    <col min="3" max="3" width="9.1328125" style="35" customWidth="1"/>
    <col min="4" max="16384" width="9.1328125" style="35"/>
  </cols>
  <sheetData>
    <row r="3" spans="1:2" x14ac:dyDescent="0.35">
      <c r="A3" s="34" t="s">
        <v>23</v>
      </c>
      <c r="B3" s="34" t="s">
        <v>26</v>
      </c>
    </row>
    <row r="4" spans="1:2" x14ac:dyDescent="0.35">
      <c r="A4" s="36" t="s">
        <v>0</v>
      </c>
      <c r="B4" s="35" t="s">
        <v>24</v>
      </c>
    </row>
    <row r="5" spans="1:2" x14ac:dyDescent="0.35">
      <c r="A5" s="36" t="s">
        <v>4</v>
      </c>
      <c r="B5" s="35" t="s">
        <v>25</v>
      </c>
    </row>
    <row r="6" spans="1:2" x14ac:dyDescent="0.35">
      <c r="A6" s="36" t="s">
        <v>53</v>
      </c>
      <c r="B6" s="37" t="s">
        <v>28</v>
      </c>
    </row>
    <row r="7" spans="1:2" x14ac:dyDescent="0.35">
      <c r="A7" s="34" t="s">
        <v>48</v>
      </c>
      <c r="B7" s="34" t="s">
        <v>49</v>
      </c>
    </row>
    <row r="8" spans="1:2" x14ac:dyDescent="0.35">
      <c r="A8" s="38" t="s">
        <v>0</v>
      </c>
      <c r="B8" s="39" t="s">
        <v>50</v>
      </c>
    </row>
    <row r="9" spans="1:2" ht="19.5" x14ac:dyDescent="0.35">
      <c r="A9" s="38" t="s">
        <v>3</v>
      </c>
      <c r="B9" s="39" t="s">
        <v>51</v>
      </c>
    </row>
    <row r="10" spans="1:2" x14ac:dyDescent="0.35">
      <c r="A10" s="34" t="s">
        <v>52</v>
      </c>
      <c r="B10" s="40" t="s">
        <v>27</v>
      </c>
    </row>
    <row r="11" spans="1:2" ht="29.25" x14ac:dyDescent="0.35">
      <c r="A11" s="36" t="s">
        <v>14</v>
      </c>
      <c r="B11" s="37" t="s">
        <v>55</v>
      </c>
    </row>
    <row r="12" spans="1:2" x14ac:dyDescent="0.35">
      <c r="A12" s="36" t="s">
        <v>4</v>
      </c>
      <c r="B12" s="35" t="s">
        <v>15</v>
      </c>
    </row>
    <row r="13" spans="1:2" x14ac:dyDescent="0.35">
      <c r="A13" s="36" t="s">
        <v>16</v>
      </c>
      <c r="B13" s="37" t="s">
        <v>29</v>
      </c>
    </row>
    <row r="14" spans="1:2" x14ac:dyDescent="0.35">
      <c r="A14" s="36" t="s">
        <v>0</v>
      </c>
      <c r="B14" s="35" t="s">
        <v>17</v>
      </c>
    </row>
    <row r="15" spans="1:2" x14ac:dyDescent="0.35">
      <c r="A15" s="36" t="s">
        <v>1</v>
      </c>
      <c r="B15" s="35" t="s">
        <v>18</v>
      </c>
    </row>
    <row r="16" spans="1:2" ht="341.25" x14ac:dyDescent="0.35">
      <c r="A16" s="36" t="s">
        <v>11</v>
      </c>
      <c r="B16" s="37" t="s">
        <v>64</v>
      </c>
    </row>
    <row r="17" spans="1:2" ht="19.5" x14ac:dyDescent="0.35">
      <c r="A17" s="36" t="s">
        <v>10</v>
      </c>
      <c r="B17" s="37" t="s">
        <v>21</v>
      </c>
    </row>
    <row r="18" spans="1:2" x14ac:dyDescent="0.35">
      <c r="A18" s="36" t="s">
        <v>2</v>
      </c>
      <c r="B18" s="37" t="s">
        <v>22</v>
      </c>
    </row>
    <row r="19" spans="1:2" x14ac:dyDescent="0.35">
      <c r="A19" s="36" t="s">
        <v>3</v>
      </c>
      <c r="B19" s="37" t="s">
        <v>19</v>
      </c>
    </row>
    <row r="20" spans="1:2" ht="39" x14ac:dyDescent="0.35">
      <c r="A20" s="36" t="s">
        <v>20</v>
      </c>
      <c r="B20" s="41" t="s">
        <v>54</v>
      </c>
    </row>
    <row r="21" spans="1:2" ht="19.5" x14ac:dyDescent="0.35">
      <c r="A21" s="42" t="s">
        <v>62</v>
      </c>
      <c r="B21" s="37" t="s">
        <v>63</v>
      </c>
    </row>
  </sheetData>
  <sheetProtection sheet="1" formatCells="0" formatColumns="0" formatRows="0"/>
  <pageMargins left="0.75" right="0.75" top="1" bottom="1" header="0.5" footer="0.5"/>
  <pageSetup paperSize="9" scale="89" orientation="portrait" r:id="rId1"/>
  <ignoredErrors>
    <ignoredError sqref="A1:CW10001"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B21"/>
  <sheetViews>
    <sheetView workbookViewId="0"/>
  </sheetViews>
  <sheetFormatPr defaultColWidth="9.1328125" defaultRowHeight="12.4" x14ac:dyDescent="0.3"/>
  <cols>
    <col min="1" max="1" width="11.3984375" style="30" customWidth="1"/>
    <col min="2" max="2" width="68.1328125" style="32" customWidth="1"/>
    <col min="3" max="3" width="9.1328125" style="30" customWidth="1"/>
    <col min="4" max="16384" width="9.1328125" style="30"/>
  </cols>
  <sheetData>
    <row r="1" spans="2:2" x14ac:dyDescent="0.3">
      <c r="B1" s="31" t="s">
        <v>30</v>
      </c>
    </row>
    <row r="3" spans="2:2" ht="49.5" x14ac:dyDescent="0.3">
      <c r="B3" s="32" t="s">
        <v>31</v>
      </c>
    </row>
    <row r="4" spans="2:2" ht="24.75" x14ac:dyDescent="0.3">
      <c r="B4" s="32" t="s">
        <v>32</v>
      </c>
    </row>
    <row r="5" spans="2:2" x14ac:dyDescent="0.3">
      <c r="B5" s="32" t="s">
        <v>45</v>
      </c>
    </row>
    <row r="6" spans="2:2" ht="99" x14ac:dyDescent="0.3">
      <c r="B6" s="33" t="s">
        <v>46</v>
      </c>
    </row>
    <row r="7" spans="2:2" ht="61.9" x14ac:dyDescent="0.3">
      <c r="B7" s="33" t="s">
        <v>47</v>
      </c>
    </row>
    <row r="8" spans="2:2" ht="61.9" x14ac:dyDescent="0.3">
      <c r="B8" s="33" t="s">
        <v>38</v>
      </c>
    </row>
    <row r="9" spans="2:2" ht="74.25" x14ac:dyDescent="0.3">
      <c r="B9" s="33" t="s">
        <v>39</v>
      </c>
    </row>
    <row r="10" spans="2:2" ht="24.75" x14ac:dyDescent="0.3">
      <c r="B10" s="32" t="s">
        <v>33</v>
      </c>
    </row>
    <row r="11" spans="2:2" x14ac:dyDescent="0.3">
      <c r="B11" s="32" t="s">
        <v>34</v>
      </c>
    </row>
    <row r="13" spans="2:2" x14ac:dyDescent="0.3">
      <c r="B13" s="32" t="s">
        <v>35</v>
      </c>
    </row>
    <row r="15" spans="2:2" x14ac:dyDescent="0.3">
      <c r="B15" s="32" t="s">
        <v>36</v>
      </c>
    </row>
    <row r="16" spans="2:2" x14ac:dyDescent="0.3">
      <c r="B16" s="32" t="s">
        <v>37</v>
      </c>
    </row>
    <row r="17" spans="2:2" x14ac:dyDescent="0.3">
      <c r="B17" s="32" t="s">
        <v>56</v>
      </c>
    </row>
    <row r="18" spans="2:2" x14ac:dyDescent="0.3">
      <c r="B18" s="32" t="s">
        <v>57</v>
      </c>
    </row>
    <row r="19" spans="2:2" x14ac:dyDescent="0.3">
      <c r="B19" s="32" t="s">
        <v>58</v>
      </c>
    </row>
    <row r="20" spans="2:2" x14ac:dyDescent="0.3">
      <c r="B20" s="32" t="s">
        <v>59</v>
      </c>
    </row>
    <row r="21" spans="2:2" x14ac:dyDescent="0.3">
      <c r="B21" s="32" t="s">
        <v>60</v>
      </c>
    </row>
  </sheetData>
  <pageMargins left="0.75" right="0.75" top="1" bottom="1" header="0.5" footer="0.5"/>
  <pageSetup paperSize="9" orientation="portrait" horizontalDpi="1200" verticalDpi="1200" r:id="rId1"/>
  <ignoredErrors>
    <ignoredError sqref="A1:CW10001" numberStoredAsText="1"/>
  </ignoredErrors>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Werkbladen</vt:lpstr>
      </vt:variant>
      <vt:variant>
        <vt:i4>4</vt:i4>
      </vt:variant>
    </vt:vector>
  </HeadingPairs>
  <TitlesOfParts>
    <vt:vector size="4" baseType="lpstr">
      <vt:lpstr>Overzicht Raming</vt:lpstr>
      <vt:lpstr>Posten</vt:lpstr>
      <vt:lpstr>Legende</vt:lpstr>
      <vt:lpstr>3P</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3P</dc:creator>
  <cp:keywords/>
  <dc:description/>
  <cp:lastModifiedBy>Koen De Vloed</cp:lastModifiedBy>
  <cp:lastPrinted>2024-02-04T21:08:15Z</cp:lastPrinted>
  <dcterms:created xsi:type="dcterms:W3CDTF">2004-01-29T18:35:10Z</dcterms:created>
  <dcterms:modified xsi:type="dcterms:W3CDTF">2024-02-04T21:09:31Z</dcterms:modified>
  <cp:category/>
  <cp:contentStatus/>
</cp:coreProperties>
</file>

<file path=docProps/custom.xml><?xml version="1.0" encoding="utf-8"?>
<Properties xmlns="http://schemas.openxmlformats.org/officeDocument/2006/custom-properties" xmlns:vt="http://schemas.openxmlformats.org/officeDocument/2006/docPropsVTypes"/>
</file>